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/>
  </bookViews>
  <sheets>
    <sheet name="ACCOMMODATION FORM" sheetId="1" r:id="rId1"/>
    <sheet name="TRAVEL FORM" sheetId="4" r:id="rId2"/>
  </sheets>
  <definedNames>
    <definedName name="_xlnm._FilterDatabase" localSheetId="0" hidden="1">'ACCOMMODATION FORM'!#REF!</definedName>
    <definedName name="N°_SINGLE_ROOM">'ACCOMMODATION FORM'!$K$14:$L$38</definedName>
    <definedName name="_xlnm.Print_Area" localSheetId="0">'ACCOMMODATION FORM'!$B$2:$T$42</definedName>
    <definedName name="_xlnm.Print_Area" localSheetId="1">'TRAVEL FORM'!$B$1:$S$40</definedName>
  </definedNames>
  <calcPr calcId="125725"/>
</workbook>
</file>

<file path=xl/calcChain.xml><?xml version="1.0" encoding="utf-8"?>
<calcChain xmlns="http://schemas.openxmlformats.org/spreadsheetml/2006/main">
  <c r="D40" i="4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B40"/>
  <c r="B27"/>
  <c r="B28"/>
  <c r="B29"/>
  <c r="B30"/>
  <c r="B31"/>
  <c r="B32"/>
  <c r="B33"/>
  <c r="B34"/>
  <c r="B35"/>
  <c r="B36"/>
  <c r="B37"/>
  <c r="B38"/>
  <c r="B39"/>
  <c r="B26"/>
  <c r="B25"/>
  <c r="B24"/>
  <c r="B23"/>
  <c r="B22"/>
  <c r="B21"/>
  <c r="B20"/>
  <c r="B19"/>
  <c r="B18"/>
  <c r="B17"/>
  <c r="B16"/>
  <c r="B14"/>
  <c r="D14"/>
  <c r="C14"/>
  <c r="B3"/>
  <c r="O7"/>
  <c r="B7"/>
  <c r="Q7" l="1"/>
  <c r="K7"/>
  <c r="G7"/>
  <c r="B5"/>
  <c r="I7"/>
  <c r="B4"/>
  <c r="U15" i="1" l="1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14"/>
  <c r="R38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15"/>
  <c r="R14"/>
  <c r="T38" l="1"/>
  <c r="T30"/>
  <c r="T22"/>
  <c r="T34"/>
  <c r="T26"/>
  <c r="T18"/>
  <c r="T37"/>
  <c r="T33"/>
  <c r="T29"/>
  <c r="T25"/>
  <c r="T21"/>
  <c r="T17"/>
  <c r="T36"/>
  <c r="T32"/>
  <c r="T28"/>
  <c r="T24"/>
  <c r="T20"/>
  <c r="T16"/>
  <c r="T35"/>
  <c r="T31"/>
  <c r="T27"/>
  <c r="T23"/>
  <c r="T19"/>
  <c r="U41"/>
  <c r="T14"/>
  <c r="T15"/>
  <c r="L42"/>
  <c r="L41"/>
  <c r="B15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T39" l="1"/>
  <c r="T40" l="1"/>
  <c r="T41" s="1"/>
</calcChain>
</file>

<file path=xl/sharedStrings.xml><?xml version="1.0" encoding="utf-8"?>
<sst xmlns="http://schemas.openxmlformats.org/spreadsheetml/2006/main" count="85" uniqueCount="67">
  <si>
    <t>Men / Women</t>
  </si>
  <si>
    <t>FUNCTION</t>
  </si>
  <si>
    <t>N°</t>
  </si>
  <si>
    <t>CONTACT PERSON:</t>
  </si>
  <si>
    <t>POSITION:</t>
  </si>
  <si>
    <t>PHONE NUMBER:</t>
  </si>
  <si>
    <t>DATE OF ARRIVAL</t>
  </si>
  <si>
    <t>DATE OF DEPARTURE</t>
  </si>
  <si>
    <t>TOTAL AMOUNT IN B&amp;B</t>
  </si>
  <si>
    <t>TOTAL AMOUNT MEALS INCLUDED</t>
  </si>
  <si>
    <t>TOTAL</t>
  </si>
  <si>
    <t>E MAIL:</t>
  </si>
  <si>
    <t>Euro</t>
  </si>
  <si>
    <t>EJU      FEE</t>
  </si>
  <si>
    <t>SURNAME</t>
  </si>
  <si>
    <t>NAME</t>
  </si>
  <si>
    <t>drop-down</t>
  </si>
  <si>
    <t>AT</t>
  </si>
  <si>
    <t>FROM</t>
  </si>
  <si>
    <t>TIME OF ARRIVAL</t>
  </si>
  <si>
    <t>ARRIVAL BY</t>
  </si>
  <si>
    <t>TIME OF DEPARTURE</t>
  </si>
  <si>
    <t>DEPARTURE BY</t>
  </si>
  <si>
    <t>DROP-DOWN</t>
  </si>
  <si>
    <t xml:space="preserve">DROP-DOWN </t>
  </si>
  <si>
    <t xml:space="preserve">drop-down </t>
  </si>
  <si>
    <t>TO</t>
  </si>
  <si>
    <t>DOUBLE ROOM  b&amp;b</t>
  </si>
  <si>
    <t xml:space="preserve">MULTIPLE 4 PAX ROOM b&amp;b </t>
  </si>
  <si>
    <t>MULTIPLE 5 PAX ROOM b&amp;b</t>
  </si>
  <si>
    <t>EMERGENCY MOBILE NUMBER</t>
  </si>
  <si>
    <t>HEAD OF THE DELEGATION
IN TRAVEL</t>
  </si>
  <si>
    <t>CLUB:</t>
  </si>
  <si>
    <t>FEDERATION:</t>
  </si>
  <si>
    <t>COUNTRY:</t>
  </si>
  <si>
    <t>N° OF MEALS</t>
  </si>
  <si>
    <t>PARTIAL AMOUNT (b&amp;b)</t>
  </si>
  <si>
    <t>DATE OF
 ARRIVAL</t>
  </si>
  <si>
    <t>DATE OF
DEPARTURE</t>
  </si>
  <si>
    <t>SINGLE ROOM
b&amp;b</t>
  </si>
  <si>
    <t>TRIPLE ROOM
b&amp;b</t>
  </si>
  <si>
    <r>
      <t xml:space="preserve">TRANSFER FROM/TO
</t>
    </r>
    <r>
      <rPr>
        <b/>
        <u/>
        <sz val="10"/>
        <rFont val="Calibri"/>
        <family val="2"/>
      </rPr>
      <t xml:space="preserve">PISA </t>
    </r>
    <r>
      <rPr>
        <b/>
        <sz val="10"/>
        <rFont val="Calibri"/>
        <family val="2"/>
      </rPr>
      <t>AIRPORT</t>
    </r>
  </si>
  <si>
    <t>THE INPUT DATA REQUIRED ARE IN BLACK</t>
  </si>
  <si>
    <t>E-MAIL</t>
  </si>
  <si>
    <t>WSAPP</t>
  </si>
  <si>
    <t>SMS</t>
  </si>
  <si>
    <t>EMAIL</t>
  </si>
  <si>
    <t>N°OF FLIGHT OR TRAIN</t>
  </si>
  <si>
    <t>ARRIVAL</t>
  </si>
  <si>
    <t>DEPARTURE</t>
  </si>
  <si>
    <t>CADET EUROPEAN JUDO CUP</t>
  </si>
  <si>
    <r>
      <t>Follonica (ITALY), 10</t>
    </r>
    <r>
      <rPr>
        <b/>
        <vertAlign val="superscript"/>
        <sz val="16"/>
        <rFont val="Calibri"/>
        <family val="2"/>
      </rPr>
      <t>th</t>
    </r>
    <r>
      <rPr>
        <b/>
        <sz val="20"/>
        <rFont val="Calibri"/>
        <family val="2"/>
      </rPr>
      <t xml:space="preserve"> - 11</t>
    </r>
    <r>
      <rPr>
        <b/>
        <vertAlign val="superscript"/>
        <sz val="16"/>
        <rFont val="Calibri"/>
        <family val="2"/>
      </rPr>
      <t>th</t>
    </r>
    <r>
      <rPr>
        <b/>
        <sz val="20"/>
        <rFont val="Calibri"/>
        <family val="2"/>
      </rPr>
      <t xml:space="preserve"> Feb. 2024</t>
    </r>
  </si>
  <si>
    <r>
      <t xml:space="preserve">ACCOMMODATION FORM                                       </t>
    </r>
    <r>
      <rPr>
        <b/>
        <sz val="11"/>
        <color rgb="FFFF0000"/>
        <rFont val="Calibri"/>
        <family val="2"/>
      </rPr>
      <t>This form must be returned to Local Organizing Committee
booking@izumosportasd.it
not later than  Friday 19th January 2024</t>
    </r>
  </si>
  <si>
    <r>
      <t>AFTER 19</t>
    </r>
    <r>
      <rPr>
        <b/>
        <vertAlign val="superscript"/>
        <sz val="11"/>
        <color rgb="FFFF0000"/>
        <rFont val="Calibri"/>
        <family val="2"/>
        <scheme val="minor"/>
      </rPr>
      <t>th</t>
    </r>
    <r>
      <rPr>
        <b/>
        <sz val="11"/>
        <color rgb="FFFF0000"/>
        <rFont val="Calibri"/>
        <family val="2"/>
        <scheme val="minor"/>
      </rPr>
      <t xml:space="preserve"> January</t>
    </r>
    <r>
      <rPr>
        <sz val="11"/>
        <color rgb="FFFF0000"/>
        <rFont val="Calibri"/>
        <family val="2"/>
        <scheme val="minor"/>
      </rPr>
      <t xml:space="preserve"> +30% charge</t>
    </r>
  </si>
  <si>
    <r>
      <t>LUNCH BOX (</t>
    </r>
    <r>
      <rPr>
        <sz val="11"/>
        <color theme="1"/>
        <rFont val="Calibri"/>
        <family val="2"/>
      </rPr>
      <t>€ 15,00)
(sporthall)</t>
    </r>
  </si>
  <si>
    <r>
      <t xml:space="preserve">TRAVEL FORM
</t>
    </r>
    <r>
      <rPr>
        <b/>
        <sz val="11"/>
        <color rgb="FFFF0000"/>
        <rFont val="Calibri"/>
        <family val="2"/>
        <scheme val="minor"/>
      </rPr>
      <t>This form must be returned to Local Organizing Committee
booking@izumosportasd.it
not later than Friday 19th January 2024</t>
    </r>
  </si>
  <si>
    <t>INFORMATION ON YOUR TRAVEL AND REQUEST FOR THE TRANSFER SERVICE FROM/TO THE AIRPORT OR THE TRAIN STATION AND FROM THE HOTEL TO THE SPORTS HALL</t>
  </si>
  <si>
    <t>PERSON IN TRAVEL</t>
  </si>
  <si>
    <t>STAY</t>
  </si>
  <si>
    <t>DINNER/LUNCH (€ 25,00)
(hotel)</t>
  </si>
  <si>
    <t>HOTEL CAT. A</t>
  </si>
  <si>
    <t>HOTEL CAT. B</t>
  </si>
  <si>
    <r>
      <t xml:space="preserve">DO YOU PREFER TO BE CONTACTED BY THE ORGANIZATION FOR COMMUNICATIONS 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(IN PARTICULAR REGARDING RETURN TRANSFER DETAILS)</t>
    </r>
    <r>
      <rPr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BY:
</t>
    </r>
    <r>
      <rPr>
        <i/>
        <sz val="14"/>
        <rFont val="Calibri"/>
        <family val="2"/>
        <scheme val="minor"/>
      </rPr>
      <t>(please write one "X" under your choice)</t>
    </r>
  </si>
  <si>
    <t xml:space="preserve"> </t>
  </si>
  <si>
    <t>Request of 
TRANSFER SERVICE from AIRPORT or TRAIN to the HOTEL</t>
  </si>
  <si>
    <t>Request of 
ROUND TRIP SERVICE from HOTEL and SPORTSHALL</t>
  </si>
  <si>
    <r>
      <rPr>
        <b/>
        <sz val="11"/>
        <rFont val="Calibri"/>
        <family val="2"/>
        <scheme val="minor"/>
      </rPr>
      <t>Request of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TRANSFER SERVICE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from the HOTEL to the AIRPORT or TRAIN</t>
    </r>
  </si>
</sst>
</file>

<file path=xl/styles.xml><?xml version="1.0" encoding="utf-8"?>
<styleSheet xmlns="http://schemas.openxmlformats.org/spreadsheetml/2006/main">
  <numFmts count="4">
    <numFmt numFmtId="164" formatCode="d/m;@"/>
    <numFmt numFmtId="165" formatCode="&quot;€&quot;\ #,##0.00"/>
    <numFmt numFmtId="166" formatCode="&quot;€&quot;\ #,##0.00;[Red]&quot;€&quot;\ #,##0.00"/>
    <numFmt numFmtId="167" formatCode="&quot;€&quot;\ #,##0"/>
  </numFmts>
  <fonts count="6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8"/>
      <color indexed="10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i/>
      <sz val="10"/>
      <color indexed="10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u/>
      <sz val="10"/>
      <name val="Calibri"/>
      <family val="2"/>
    </font>
    <font>
      <sz val="11"/>
      <name val="Calibri"/>
      <family val="2"/>
      <scheme val="minor"/>
    </font>
    <font>
      <b/>
      <vertAlign val="superscript"/>
      <sz val="16"/>
      <name val="Calibri"/>
      <family val="2"/>
    </font>
    <font>
      <b/>
      <vertAlign val="superscript"/>
      <sz val="11"/>
      <color rgb="FFFF0000"/>
      <name val="Calibri"/>
      <family val="2"/>
      <scheme val="minor"/>
    </font>
    <font>
      <b/>
      <u/>
      <sz val="16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indexed="10"/>
      <name val="Calibri"/>
      <family val="2"/>
    </font>
    <font>
      <i/>
      <sz val="10"/>
      <color indexed="10"/>
      <name val="Calibri"/>
      <family val="2"/>
    </font>
    <font>
      <sz val="12"/>
      <color indexed="10"/>
      <name val="Calibri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</font>
    <font>
      <b/>
      <sz val="11"/>
      <color theme="0"/>
      <name val="Calibri"/>
      <family val="2"/>
    </font>
    <font>
      <sz val="18"/>
      <color rgb="FFFF0000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double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12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" fontId="5" fillId="0" borderId="0" xfId="0" applyNumberFormat="1" applyFont="1" applyAlignment="1">
      <alignment horizontal="center"/>
    </xf>
    <xf numFmtId="4" fontId="8" fillId="0" borderId="0" xfId="0" applyNumberFormat="1" applyFont="1" applyAlignment="1">
      <alignment wrapText="1"/>
    </xf>
    <xf numFmtId="4" fontId="5" fillId="0" borderId="6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4" fillId="4" borderId="0" xfId="0" applyFont="1" applyFill="1" applyAlignment="1">
      <alignment horizontal="center" vertical="center"/>
    </xf>
    <xf numFmtId="0" fontId="0" fillId="4" borderId="0" xfId="0" applyFill="1"/>
    <xf numFmtId="0" fontId="11" fillId="4" borderId="0" xfId="0" applyFont="1" applyFill="1" applyAlignment="1">
      <alignment horizontal="center" vertical="center"/>
    </xf>
    <xf numFmtId="49" fontId="13" fillId="5" borderId="34" xfId="0" applyNumberFormat="1" applyFont="1" applyFill="1" applyBorder="1" applyAlignment="1">
      <alignment horizontal="center" vertical="center" textRotation="90" wrapText="1"/>
    </xf>
    <xf numFmtId="49" fontId="13" fillId="5" borderId="35" xfId="0" applyNumberFormat="1" applyFont="1" applyFill="1" applyBorder="1" applyAlignment="1">
      <alignment horizontal="center" vertical="center" textRotation="90" wrapText="1"/>
    </xf>
    <xf numFmtId="49" fontId="13" fillId="6" borderId="34" xfId="0" applyNumberFormat="1" applyFont="1" applyFill="1" applyBorder="1" applyAlignment="1">
      <alignment horizontal="center" vertical="center" textRotation="90" wrapText="1"/>
    </xf>
    <xf numFmtId="49" fontId="13" fillId="6" borderId="63" xfId="0" applyNumberFormat="1" applyFont="1" applyFill="1" applyBorder="1" applyAlignment="1">
      <alignment horizontal="center" vertical="center" textRotation="90" wrapText="1"/>
    </xf>
    <xf numFmtId="49" fontId="13" fillId="6" borderId="36" xfId="0" applyNumberFormat="1" applyFont="1" applyFill="1" applyBorder="1" applyAlignment="1">
      <alignment horizontal="center" vertical="center" textRotation="90" wrapText="1"/>
    </xf>
    <xf numFmtId="49" fontId="13" fillId="6" borderId="36" xfId="0" applyNumberFormat="1" applyFont="1" applyFill="1" applyBorder="1" applyAlignment="1">
      <alignment horizontal="center" vertical="center" textRotation="90" wrapText="1" shrinkToFit="1"/>
    </xf>
    <xf numFmtId="49" fontId="13" fillId="6" borderId="35" xfId="0" applyNumberFormat="1" applyFont="1" applyFill="1" applyBorder="1" applyAlignment="1">
      <alignment horizontal="center" vertical="center" textRotation="90" wrapText="1"/>
    </xf>
    <xf numFmtId="166" fontId="16" fillId="7" borderId="18" xfId="0" applyNumberFormat="1" applyFont="1" applyFill="1" applyBorder="1" applyAlignment="1">
      <alignment horizontal="center" vertical="center" wrapText="1"/>
    </xf>
    <xf numFmtId="165" fontId="13" fillId="7" borderId="21" xfId="0" applyNumberFormat="1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4" fontId="5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wrapText="1"/>
    </xf>
    <xf numFmtId="4" fontId="8" fillId="4" borderId="0" xfId="0" applyNumberFormat="1" applyFont="1" applyFill="1" applyAlignment="1">
      <alignment wrapText="1"/>
    </xf>
    <xf numFmtId="0" fontId="0" fillId="4" borderId="0" xfId="0" applyFill="1" applyAlignment="1">
      <alignment horizontal="center"/>
    </xf>
    <xf numFmtId="0" fontId="0" fillId="0" borderId="6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2" xfId="0" applyBorder="1"/>
    <xf numFmtId="0" fontId="6" fillId="0" borderId="0" xfId="0" applyFont="1" applyAlignment="1">
      <alignment horizontal="left"/>
    </xf>
    <xf numFmtId="167" fontId="15" fillId="5" borderId="39" xfId="0" applyNumberFormat="1" applyFont="1" applyFill="1" applyBorder="1" applyAlignment="1">
      <alignment horizontal="center" vertical="center" wrapText="1"/>
    </xf>
    <xf numFmtId="167" fontId="15" fillId="5" borderId="38" xfId="0" applyNumberFormat="1" applyFont="1" applyFill="1" applyBorder="1" applyAlignment="1">
      <alignment horizontal="center" vertical="center" wrapText="1"/>
    </xf>
    <xf numFmtId="167" fontId="15" fillId="6" borderId="39" xfId="0" applyNumberFormat="1" applyFont="1" applyFill="1" applyBorder="1" applyAlignment="1">
      <alignment horizontal="center" vertical="center" wrapText="1"/>
    </xf>
    <xf numFmtId="167" fontId="15" fillId="6" borderId="48" xfId="0" applyNumberFormat="1" applyFont="1" applyFill="1" applyBorder="1" applyAlignment="1">
      <alignment horizontal="center" vertical="center" wrapText="1"/>
    </xf>
    <xf numFmtId="167" fontId="15" fillId="6" borderId="37" xfId="0" applyNumberFormat="1" applyFont="1" applyFill="1" applyBorder="1" applyAlignment="1">
      <alignment horizontal="center" vertical="center" wrapText="1"/>
    </xf>
    <xf numFmtId="167" fontId="15" fillId="6" borderId="38" xfId="0" applyNumberFormat="1" applyFont="1" applyFill="1" applyBorder="1" applyAlignment="1">
      <alignment horizontal="center" vertical="center" wrapText="1"/>
    </xf>
    <xf numFmtId="16" fontId="30" fillId="7" borderId="53" xfId="0" applyNumberFormat="1" applyFont="1" applyFill="1" applyBorder="1" applyAlignment="1">
      <alignment horizontal="center" vertical="center"/>
    </xf>
    <xf numFmtId="0" fontId="14" fillId="7" borderId="54" xfId="0" applyFont="1" applyFill="1" applyBorder="1" applyAlignment="1">
      <alignment horizontal="center" vertical="center"/>
    </xf>
    <xf numFmtId="49" fontId="31" fillId="7" borderId="6" xfId="0" applyNumberFormat="1" applyFont="1" applyFill="1" applyBorder="1" applyAlignment="1">
      <alignment horizontal="center" vertical="center" textRotation="90" wrapText="1"/>
    </xf>
    <xf numFmtId="4" fontId="5" fillId="0" borderId="71" xfId="0" applyNumberFormat="1" applyFont="1" applyBorder="1" applyAlignment="1">
      <alignment horizontal="center"/>
    </xf>
    <xf numFmtId="4" fontId="5" fillId="0" borderId="62" xfId="0" applyNumberFormat="1" applyFont="1" applyBorder="1" applyAlignment="1">
      <alignment horizontal="center"/>
    </xf>
    <xf numFmtId="4" fontId="5" fillId="0" borderId="55" xfId="0" applyNumberFormat="1" applyFont="1" applyBorder="1" applyAlignment="1">
      <alignment horizontal="center"/>
    </xf>
    <xf numFmtId="0" fontId="35" fillId="7" borderId="22" xfId="0" applyFont="1" applyFill="1" applyBorder="1" applyAlignment="1">
      <alignment horizontal="center" vertical="center" wrapText="1"/>
    </xf>
    <xf numFmtId="0" fontId="35" fillId="7" borderId="21" xfId="0" applyFont="1" applyFill="1" applyBorder="1" applyAlignment="1">
      <alignment horizontal="center" vertical="center" wrapText="1"/>
    </xf>
    <xf numFmtId="0" fontId="35" fillId="7" borderId="49" xfId="0" applyFont="1" applyFill="1" applyBorder="1" applyAlignment="1">
      <alignment horizontal="center" vertical="center" wrapText="1"/>
    </xf>
    <xf numFmtId="0" fontId="35" fillId="7" borderId="23" xfId="0" applyFont="1" applyFill="1" applyBorder="1" applyAlignment="1">
      <alignment horizontal="center" vertical="center" wrapText="1"/>
    </xf>
    <xf numFmtId="16" fontId="30" fillId="7" borderId="59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164" fontId="5" fillId="2" borderId="27" xfId="0" applyNumberFormat="1" applyFont="1" applyFill="1" applyBorder="1" applyAlignment="1" applyProtection="1">
      <alignment horizontal="center" vertical="center"/>
      <protection locked="0"/>
    </xf>
    <xf numFmtId="164" fontId="5" fillId="2" borderId="24" xfId="0" applyNumberFormat="1" applyFont="1" applyFill="1" applyBorder="1" applyAlignment="1" applyProtection="1">
      <alignment horizontal="center" vertical="center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0" xfId="0" applyNumberFormat="1" applyFont="1" applyFill="1" applyBorder="1" applyAlignment="1" applyProtection="1">
      <alignment horizontal="center" vertical="center"/>
      <protection locked="0"/>
    </xf>
    <xf numFmtId="1" fontId="5" fillId="6" borderId="2" xfId="0" applyNumberFormat="1" applyFont="1" applyFill="1" applyBorder="1" applyAlignment="1" applyProtection="1">
      <alignment horizontal="center" vertical="center"/>
      <protection locked="0"/>
    </xf>
    <xf numFmtId="1" fontId="5" fillId="6" borderId="3" xfId="0" applyNumberFormat="1" applyFont="1" applyFill="1" applyBorder="1" applyAlignment="1" applyProtection="1">
      <alignment horizontal="center" vertical="center"/>
      <protection locked="0"/>
    </xf>
    <xf numFmtId="1" fontId="5" fillId="6" borderId="7" xfId="0" applyNumberFormat="1" applyFont="1" applyFill="1" applyBorder="1" applyAlignment="1" applyProtection="1">
      <alignment horizontal="center" vertical="center"/>
      <protection locked="0"/>
    </xf>
    <xf numFmtId="4" fontId="9" fillId="4" borderId="24" xfId="0" applyNumberFormat="1" applyFont="1" applyFill="1" applyBorder="1" applyAlignment="1" applyProtection="1">
      <alignment horizontal="center" vertical="center"/>
      <protection locked="0"/>
    </xf>
    <xf numFmtId="2" fontId="38" fillId="3" borderId="66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" fontId="5" fillId="5" borderId="15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1" fontId="5" fillId="6" borderId="8" xfId="0" applyNumberFormat="1" applyFont="1" applyFill="1" applyBorder="1" applyAlignment="1" applyProtection="1">
      <alignment horizontal="center" vertical="center"/>
      <protection locked="0"/>
    </xf>
    <xf numFmtId="2" fontId="38" fillId="3" borderId="67" xfId="0" applyNumberFormat="1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5" fillId="5" borderId="30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1" fontId="5" fillId="6" borderId="14" xfId="0" applyNumberFormat="1" applyFont="1" applyFill="1" applyBorder="1" applyAlignment="1" applyProtection="1">
      <alignment horizontal="center" vertical="center"/>
      <protection locked="0"/>
    </xf>
    <xf numFmtId="2" fontId="38" fillId="3" borderId="68" xfId="0" applyNumberFormat="1" applyFont="1" applyFill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165" fontId="13" fillId="7" borderId="79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28" fillId="3" borderId="80" xfId="0" applyNumberFormat="1" applyFont="1" applyFill="1" applyBorder="1" applyAlignment="1">
      <alignment horizontal="center" vertical="center" wrapText="1"/>
    </xf>
    <xf numFmtId="4" fontId="37" fillId="3" borderId="81" xfId="0" applyNumberFormat="1" applyFont="1" applyFill="1" applyBorder="1" applyAlignment="1">
      <alignment horizontal="center" vertical="center" wrapText="1"/>
    </xf>
    <xf numFmtId="4" fontId="37" fillId="3" borderId="17" xfId="0" applyNumberFormat="1" applyFont="1" applyFill="1" applyBorder="1" applyAlignment="1">
      <alignment horizontal="center" vertical="center" wrapText="1"/>
    </xf>
    <xf numFmtId="2" fontId="22" fillId="3" borderId="17" xfId="0" applyNumberFormat="1" applyFont="1" applyFill="1" applyBorder="1" applyAlignment="1">
      <alignment horizontal="center" vertical="center"/>
    </xf>
    <xf numFmtId="2" fontId="38" fillId="7" borderId="64" xfId="0" applyNumberFormat="1" applyFont="1" applyFill="1" applyBorder="1" applyAlignment="1">
      <alignment horizontal="center" vertical="center"/>
    </xf>
    <xf numFmtId="0" fontId="43" fillId="0" borderId="0" xfId="0" applyFont="1"/>
    <xf numFmtId="4" fontId="17" fillId="8" borderId="17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48" fillId="7" borderId="13" xfId="0" applyFont="1" applyFill="1" applyBorder="1" applyAlignment="1">
      <alignment horizontal="center" vertical="center"/>
    </xf>
    <xf numFmtId="0" fontId="0" fillId="7" borderId="86" xfId="0" applyFill="1" applyBorder="1" applyAlignment="1">
      <alignment horizontal="center" vertical="center"/>
    </xf>
    <xf numFmtId="0" fontId="0" fillId="7" borderId="83" xfId="0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49" fontId="49" fillId="7" borderId="34" xfId="0" applyNumberFormat="1" applyFont="1" applyFill="1" applyBorder="1" applyAlignment="1">
      <alignment horizontal="center" vertical="center" wrapText="1"/>
    </xf>
    <xf numFmtId="165" fontId="50" fillId="7" borderId="42" xfId="0" applyNumberFormat="1" applyFont="1" applyFill="1" applyBorder="1" applyAlignment="1">
      <alignment horizontal="center" vertical="center" wrapText="1"/>
    </xf>
    <xf numFmtId="4" fontId="51" fillId="4" borderId="26" xfId="0" applyNumberFormat="1" applyFont="1" applyFill="1" applyBorder="1" applyAlignment="1">
      <alignment horizontal="center" vertical="center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8" fillId="4" borderId="73" xfId="0" applyFont="1" applyFill="1" applyBorder="1" applyAlignment="1" applyProtection="1">
      <alignment horizontal="center"/>
      <protection locked="0"/>
    </xf>
    <xf numFmtId="0" fontId="18" fillId="4" borderId="8" xfId="0" applyFont="1" applyFill="1" applyBorder="1" applyAlignment="1" applyProtection="1">
      <alignment horizontal="center"/>
      <protection locked="0"/>
    </xf>
    <xf numFmtId="0" fontId="0" fillId="4" borderId="43" xfId="0" applyFill="1" applyBorder="1" applyProtection="1">
      <protection locked="0"/>
    </xf>
    <xf numFmtId="0" fontId="0" fillId="4" borderId="70" xfId="0" applyFill="1" applyBorder="1" applyProtection="1">
      <protection locked="0"/>
    </xf>
    <xf numFmtId="0" fontId="18" fillId="4" borderId="74" xfId="0" applyFont="1" applyFill="1" applyBorder="1" applyAlignment="1" applyProtection="1">
      <alignment horizontal="center"/>
      <protection locked="0"/>
    </xf>
    <xf numFmtId="0" fontId="0" fillId="4" borderId="1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49" fontId="25" fillId="4" borderId="11" xfId="0" applyNumberFormat="1" applyFont="1" applyFill="1" applyBorder="1" applyAlignment="1" applyProtection="1">
      <alignment horizontal="center"/>
      <protection locked="0"/>
    </xf>
    <xf numFmtId="49" fontId="25" fillId="7" borderId="5" xfId="0" applyNumberFormat="1" applyFont="1" applyFill="1" applyBorder="1" applyAlignment="1">
      <alignment horizontal="center" vertical="center"/>
    </xf>
    <xf numFmtId="0" fontId="24" fillId="4" borderId="0" xfId="0" applyFont="1" applyFill="1"/>
    <xf numFmtId="0" fontId="13" fillId="7" borderId="40" xfId="0" applyFont="1" applyFill="1" applyBorder="1" applyAlignment="1">
      <alignment horizontal="center" vertical="center"/>
    </xf>
    <xf numFmtId="0" fontId="0" fillId="7" borderId="67" xfId="0" applyFill="1" applyBorder="1" applyAlignment="1">
      <alignment horizontal="center" vertical="center"/>
    </xf>
    <xf numFmtId="0" fontId="0" fillId="7" borderId="68" xfId="0" applyFill="1" applyBorder="1" applyAlignment="1">
      <alignment horizontal="center" vertical="center"/>
    </xf>
    <xf numFmtId="4" fontId="9" fillId="4" borderId="8" xfId="0" applyNumberFormat="1" applyFont="1" applyFill="1" applyBorder="1" applyAlignment="1" applyProtection="1">
      <alignment horizontal="center" vertical="center"/>
      <protection locked="0"/>
    </xf>
    <xf numFmtId="4" fontId="9" fillId="4" borderId="5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vertical="center"/>
    </xf>
    <xf numFmtId="4" fontId="55" fillId="0" borderId="0" xfId="0" applyNumberFormat="1" applyFont="1" applyAlignment="1">
      <alignment horizontal="center" vertical="center"/>
    </xf>
    <xf numFmtId="49" fontId="54" fillId="0" borderId="0" xfId="0" applyNumberFormat="1" applyFont="1" applyAlignment="1">
      <alignment vertical="center" wrapText="1"/>
    </xf>
    <xf numFmtId="4" fontId="56" fillId="0" borderId="0" xfId="0" applyNumberFormat="1" applyFont="1" applyAlignment="1">
      <alignment vertical="center" wrapText="1"/>
    </xf>
    <xf numFmtId="0" fontId="54" fillId="0" borderId="0" xfId="0" applyFont="1" applyAlignment="1">
      <alignment horizontal="justify" vertical="center"/>
    </xf>
    <xf numFmtId="4" fontId="54" fillId="0" borderId="0" xfId="0" applyNumberFormat="1" applyFont="1" applyAlignment="1">
      <alignment horizontal="left" vertical="center"/>
    </xf>
    <xf numFmtId="49" fontId="25" fillId="4" borderId="60" xfId="0" applyNumberFormat="1" applyFont="1" applyFill="1" applyBorder="1" applyAlignment="1" applyProtection="1">
      <alignment horizontal="center"/>
      <protection locked="0"/>
    </xf>
    <xf numFmtId="0" fontId="25" fillId="4" borderId="6" xfId="0" applyFont="1" applyFill="1" applyBorder="1" applyAlignment="1">
      <alignment horizontal="center" vertical="center"/>
    </xf>
    <xf numFmtId="0" fontId="18" fillId="4" borderId="50" xfId="0" applyFont="1" applyFill="1" applyBorder="1" applyAlignment="1" applyProtection="1">
      <alignment horizontal="center"/>
      <protection locked="0"/>
    </xf>
    <xf numFmtId="0" fontId="0" fillId="4" borderId="86" xfId="0" applyFill="1" applyBorder="1" applyAlignment="1">
      <alignment horizontal="center" vertical="center"/>
    </xf>
    <xf numFmtId="0" fontId="0" fillId="4" borderId="8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25" fillId="4" borderId="72" xfId="0" applyFont="1" applyFill="1" applyBorder="1" applyAlignment="1">
      <alignment horizontal="center" vertical="center"/>
    </xf>
    <xf numFmtId="49" fontId="25" fillId="7" borderId="85" xfId="0" applyNumberFormat="1" applyFont="1" applyFill="1" applyBorder="1" applyAlignment="1">
      <alignment vertical="center"/>
    </xf>
    <xf numFmtId="0" fontId="18" fillId="4" borderId="26" xfId="0" applyFont="1" applyFill="1" applyBorder="1" applyAlignment="1" applyProtection="1">
      <alignment horizontal="center"/>
      <protection locked="0"/>
    </xf>
    <xf numFmtId="0" fontId="18" fillId="4" borderId="84" xfId="0" applyFont="1" applyFill="1" applyBorder="1" applyAlignment="1" applyProtection="1">
      <alignment horizontal="center"/>
      <protection locked="0"/>
    </xf>
    <xf numFmtId="0" fontId="18" fillId="4" borderId="75" xfId="0" applyFont="1" applyFill="1" applyBorder="1" applyAlignment="1" applyProtection="1">
      <alignment horizontal="center"/>
      <protection locked="0"/>
    </xf>
    <xf numFmtId="0" fontId="18" fillId="4" borderId="90" xfId="0" applyFont="1" applyFill="1" applyBorder="1" applyAlignment="1" applyProtection="1">
      <alignment horizontal="center"/>
      <protection locked="0"/>
    </xf>
    <xf numFmtId="0" fontId="53" fillId="9" borderId="33" xfId="0" applyFont="1" applyFill="1" applyBorder="1" applyAlignment="1">
      <alignment vertical="center" textRotation="90" wrapText="1"/>
    </xf>
    <xf numFmtId="0" fontId="53" fillId="9" borderId="80" xfId="0" applyFont="1" applyFill="1" applyBorder="1" applyAlignment="1">
      <alignment vertical="center" textRotation="90" wrapText="1"/>
    </xf>
    <xf numFmtId="0" fontId="48" fillId="7" borderId="4" xfId="0" applyFont="1" applyFill="1" applyBorder="1" applyAlignment="1">
      <alignment horizontal="center" vertical="center"/>
    </xf>
    <xf numFmtId="0" fontId="48" fillId="7" borderId="67" xfId="0" applyFont="1" applyFill="1" applyBorder="1" applyAlignment="1">
      <alignment horizontal="center" vertical="center"/>
    </xf>
    <xf numFmtId="0" fontId="20" fillId="9" borderId="89" xfId="0" applyFont="1" applyFill="1" applyBorder="1" applyAlignment="1">
      <alignment vertical="center" textRotation="90" wrapText="1"/>
    </xf>
    <xf numFmtId="0" fontId="48" fillId="7" borderId="91" xfId="0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39" fillId="7" borderId="52" xfId="0" applyFont="1" applyFill="1" applyBorder="1" applyAlignment="1" applyProtection="1">
      <alignment horizontal="center" vertical="center"/>
      <protection locked="0"/>
    </xf>
    <xf numFmtId="0" fontId="40" fillId="7" borderId="76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0" fillId="7" borderId="44" xfId="0" applyFill="1" applyBorder="1" applyAlignment="1">
      <alignment horizontal="right" vertical="center" wrapText="1"/>
    </xf>
    <xf numFmtId="0" fontId="0" fillId="7" borderId="78" xfId="0" applyFill="1" applyBorder="1" applyAlignment="1">
      <alignment horizontal="right" vertical="center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0" fillId="7" borderId="51" xfId="0" applyFill="1" applyBorder="1" applyAlignment="1">
      <alignment horizontal="right" vertical="center" wrapText="1"/>
    </xf>
    <xf numFmtId="0" fontId="0" fillId="7" borderId="77" xfId="0" applyFill="1" applyBorder="1" applyAlignment="1">
      <alignment horizontal="righ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41" fillId="0" borderId="55" xfId="0" quotePrefix="1" applyFont="1" applyBorder="1" applyAlignment="1">
      <alignment horizontal="left"/>
    </xf>
    <xf numFmtId="0" fontId="41" fillId="0" borderId="0" xfId="0" applyFont="1" applyAlignment="1">
      <alignment horizontal="left"/>
    </xf>
    <xf numFmtId="0" fontId="41" fillId="0" borderId="0" xfId="0" applyFont="1"/>
    <xf numFmtId="0" fontId="43" fillId="0" borderId="0" xfId="0" applyFont="1"/>
    <xf numFmtId="49" fontId="32" fillId="4" borderId="22" xfId="0" applyNumberFormat="1" applyFont="1" applyFill="1" applyBorder="1" applyAlignment="1" applyProtection="1">
      <alignment horizontal="center" vertical="center"/>
      <protection locked="0"/>
    </xf>
    <xf numFmtId="0" fontId="32" fillId="7" borderId="22" xfId="0" applyFont="1" applyFill="1" applyBorder="1" applyAlignment="1">
      <alignment horizontal="right" vertical="center"/>
    </xf>
    <xf numFmtId="0" fontId="32" fillId="4" borderId="22" xfId="0" applyFont="1" applyFill="1" applyBorder="1" applyAlignment="1" applyProtection="1">
      <alignment horizontal="center" vertical="center"/>
      <protection locked="0"/>
    </xf>
    <xf numFmtId="0" fontId="32" fillId="4" borderId="21" xfId="0" applyFont="1" applyFill="1" applyBorder="1" applyAlignment="1" applyProtection="1">
      <alignment horizontal="center" vertical="center"/>
      <protection locked="0"/>
    </xf>
    <xf numFmtId="0" fontId="32" fillId="4" borderId="19" xfId="0" applyFont="1" applyFill="1" applyBorder="1" applyAlignment="1" applyProtection="1">
      <alignment horizontal="center" vertical="center"/>
      <protection locked="0"/>
    </xf>
    <xf numFmtId="0" fontId="32" fillId="4" borderId="9" xfId="0" applyFont="1" applyFill="1" applyBorder="1" applyAlignment="1" applyProtection="1">
      <alignment horizontal="center" vertical="center"/>
      <protection locked="0"/>
    </xf>
    <xf numFmtId="0" fontId="32" fillId="7" borderId="21" xfId="0" applyFont="1" applyFill="1" applyBorder="1" applyAlignment="1">
      <alignment horizontal="right" vertical="center"/>
    </xf>
    <xf numFmtId="0" fontId="32" fillId="7" borderId="41" xfId="0" applyFont="1" applyFill="1" applyBorder="1" applyAlignment="1">
      <alignment horizontal="right" vertical="center"/>
    </xf>
    <xf numFmtId="0" fontId="27" fillId="4" borderId="71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7" fillId="4" borderId="61" xfId="0" applyFont="1" applyFill="1" applyBorder="1" applyAlignment="1">
      <alignment horizontal="center" vertical="center" wrapText="1"/>
    </xf>
    <xf numFmtId="0" fontId="27" fillId="4" borderId="55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4" borderId="62" xfId="0" applyFont="1" applyFill="1" applyBorder="1" applyAlignment="1">
      <alignment horizontal="center" vertical="center" wrapText="1"/>
    </xf>
    <xf numFmtId="0" fontId="27" fillId="4" borderId="72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65" xfId="0" applyFont="1" applyFill="1" applyBorder="1" applyAlignment="1">
      <alignment horizontal="center" vertical="center" wrapText="1"/>
    </xf>
    <xf numFmtId="0" fontId="13" fillId="7" borderId="40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" fontId="31" fillId="5" borderId="18" xfId="0" applyNumberFormat="1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4" fontId="13" fillId="6" borderId="18" xfId="0" applyNumberFormat="1" applyFont="1" applyFill="1" applyBorder="1" applyAlignment="1">
      <alignment horizontal="center" vertical="center"/>
    </xf>
    <xf numFmtId="0" fontId="29" fillId="6" borderId="19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41" fillId="0" borderId="55" xfId="0" applyFont="1" applyBorder="1" applyAlignment="1">
      <alignment horizontal="left"/>
    </xf>
    <xf numFmtId="0" fontId="32" fillId="7" borderId="40" xfId="0" applyFont="1" applyFill="1" applyBorder="1" applyAlignment="1">
      <alignment horizontal="right" vertical="center"/>
    </xf>
    <xf numFmtId="0" fontId="33" fillId="7" borderId="22" xfId="0" applyFont="1" applyFill="1" applyBorder="1" applyAlignment="1">
      <alignment horizontal="right"/>
    </xf>
    <xf numFmtId="49" fontId="3" fillId="7" borderId="19" xfId="0" applyNumberFormat="1" applyFont="1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35" fillId="7" borderId="41" xfId="0" applyFont="1" applyFill="1" applyBorder="1" applyAlignment="1">
      <alignment horizontal="center" vertical="center" wrapText="1"/>
    </xf>
    <xf numFmtId="0" fontId="36" fillId="7" borderId="22" xfId="0" applyFont="1" applyFill="1" applyBorder="1" applyAlignment="1">
      <alignment horizontal="center" wrapText="1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6" fillId="0" borderId="7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right" vertical="center"/>
    </xf>
    <xf numFmtId="0" fontId="2" fillId="7" borderId="19" xfId="0" applyFont="1" applyFill="1" applyBorder="1" applyAlignment="1">
      <alignment horizontal="right" vertical="center"/>
    </xf>
    <xf numFmtId="0" fontId="0" fillId="7" borderId="19" xfId="0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1" fillId="3" borderId="18" xfId="0" applyFont="1" applyFill="1" applyBorder="1" applyAlignment="1">
      <alignment horizontal="right" vertical="center" wrapText="1"/>
    </xf>
    <xf numFmtId="0" fontId="20" fillId="3" borderId="19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0" fillId="7" borderId="46" xfId="0" applyFill="1" applyBorder="1" applyAlignment="1">
      <alignment horizontal="center" vertical="center" wrapText="1"/>
    </xf>
    <xf numFmtId="0" fontId="0" fillId="7" borderId="57" xfId="0" applyFill="1" applyBorder="1" applyAlignment="1">
      <alignment horizontal="center" vertical="center" wrapText="1"/>
    </xf>
    <xf numFmtId="0" fontId="0" fillId="7" borderId="58" xfId="0" applyFill="1" applyBorder="1" applyAlignment="1">
      <alignment horizontal="center" vertical="center" wrapText="1"/>
    </xf>
    <xf numFmtId="0" fontId="0" fillId="7" borderId="47" xfId="0" applyFill="1" applyBorder="1" applyAlignment="1">
      <alignment horizontal="center" vertical="center" wrapText="1"/>
    </xf>
    <xf numFmtId="0" fontId="0" fillId="7" borderId="48" xfId="0" applyFill="1" applyBorder="1" applyAlignment="1">
      <alignment horizontal="center" vertical="center" wrapText="1"/>
    </xf>
    <xf numFmtId="0" fontId="0" fillId="7" borderId="61" xfId="0" applyFill="1" applyBorder="1" applyAlignment="1">
      <alignment horizontal="center" vertical="center" wrapText="1"/>
    </xf>
    <xf numFmtId="0" fontId="0" fillId="7" borderId="62" xfId="0" applyFill="1" applyBorder="1" applyAlignment="1">
      <alignment horizontal="center" vertical="center" wrapText="1"/>
    </xf>
    <xf numFmtId="0" fontId="0" fillId="7" borderId="65" xfId="0" applyFill="1" applyBorder="1" applyAlignment="1">
      <alignment horizontal="center" vertical="center" wrapText="1"/>
    </xf>
    <xf numFmtId="49" fontId="3" fillId="7" borderId="49" xfId="0" applyNumberFormat="1" applyFont="1" applyFill="1" applyBorder="1" applyAlignment="1">
      <alignment horizontal="center" vertical="center" wrapText="1"/>
    </xf>
    <xf numFmtId="0" fontId="0" fillId="7" borderId="56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13" fillId="7" borderId="18" xfId="0" applyFon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49" fontId="13" fillId="7" borderId="32" xfId="0" applyNumberFormat="1" applyFont="1" applyFill="1" applyBorder="1" applyAlignment="1">
      <alignment horizontal="center" vertical="center" textRotation="90" wrapText="1"/>
    </xf>
    <xf numFmtId="0" fontId="15" fillId="7" borderId="37" xfId="0" applyFont="1" applyFill="1" applyBorder="1" applyAlignment="1">
      <alignment horizontal="center" vertical="center" wrapText="1"/>
    </xf>
    <xf numFmtId="49" fontId="13" fillId="7" borderId="33" xfId="0" applyNumberFormat="1" applyFont="1" applyFill="1" applyBorder="1" applyAlignment="1">
      <alignment horizontal="center" vertical="center" textRotation="90" wrapText="1"/>
    </xf>
    <xf numFmtId="0" fontId="15" fillId="7" borderId="38" xfId="0" applyFont="1" applyFill="1" applyBorder="1" applyAlignment="1">
      <alignment horizontal="center" vertical="center" wrapText="1"/>
    </xf>
    <xf numFmtId="0" fontId="47" fillId="4" borderId="71" xfId="0" applyFont="1" applyFill="1" applyBorder="1" applyAlignment="1">
      <alignment horizontal="center"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47" fillId="4" borderId="61" xfId="0" applyFont="1" applyFill="1" applyBorder="1" applyAlignment="1">
      <alignment horizontal="center" vertical="center" wrapText="1"/>
    </xf>
    <xf numFmtId="0" fontId="47" fillId="4" borderId="55" xfId="0" applyFont="1" applyFill="1" applyBorder="1" applyAlignment="1">
      <alignment horizontal="center" vertical="center" wrapText="1"/>
    </xf>
    <xf numFmtId="0" fontId="47" fillId="4" borderId="0" xfId="0" applyFont="1" applyFill="1" applyBorder="1" applyAlignment="1">
      <alignment horizontal="center" vertical="center" wrapText="1"/>
    </xf>
    <xf numFmtId="0" fontId="47" fillId="4" borderId="62" xfId="0" applyFont="1" applyFill="1" applyBorder="1" applyAlignment="1">
      <alignment horizontal="center" vertical="center" wrapText="1"/>
    </xf>
    <xf numFmtId="0" fontId="47" fillId="4" borderId="72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47" fillId="4" borderId="65" xfId="0" applyFont="1" applyFill="1" applyBorder="1" applyAlignment="1">
      <alignment horizontal="center" vertical="center" wrapText="1"/>
    </xf>
    <xf numFmtId="0" fontId="0" fillId="4" borderId="71" xfId="0" applyFill="1" applyBorder="1"/>
    <xf numFmtId="0" fontId="0" fillId="4" borderId="6" xfId="0" applyFill="1" applyBorder="1"/>
    <xf numFmtId="0" fontId="0" fillId="4" borderId="61" xfId="0" applyFill="1" applyBorder="1"/>
    <xf numFmtId="0" fontId="46" fillId="4" borderId="72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46" fillId="4" borderId="65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49" fontId="25" fillId="7" borderId="3" xfId="0" applyNumberFormat="1" applyFont="1" applyFill="1" applyBorder="1" applyAlignment="1">
      <alignment horizontal="center" vertical="center"/>
    </xf>
    <xf numFmtId="49" fontId="25" fillId="7" borderId="7" xfId="0" applyNumberFormat="1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right" vertical="center" wrapText="1"/>
    </xf>
    <xf numFmtId="0" fontId="39" fillId="7" borderId="12" xfId="0" applyFont="1" applyFill="1" applyBorder="1" applyAlignment="1">
      <alignment horizontal="right" vertical="center" wrapText="1"/>
    </xf>
    <xf numFmtId="0" fontId="39" fillId="7" borderId="3" xfId="0" applyFont="1" applyFill="1" applyBorder="1" applyAlignment="1">
      <alignment horizontal="right" vertical="center" wrapText="1"/>
    </xf>
    <xf numFmtId="0" fontId="39" fillId="7" borderId="4" xfId="0" applyFont="1" applyFill="1" applyBorder="1" applyAlignment="1">
      <alignment horizontal="right" vertical="center" wrapText="1"/>
    </xf>
    <xf numFmtId="0" fontId="39" fillId="7" borderId="16" xfId="0" applyFont="1" applyFill="1" applyBorder="1" applyAlignment="1">
      <alignment horizontal="right" vertical="center" wrapText="1"/>
    </xf>
    <xf numFmtId="0" fontId="39" fillId="7" borderId="5" xfId="0" applyFont="1" applyFill="1" applyBorder="1" applyAlignment="1">
      <alignment horizontal="right" vertical="center" wrapText="1"/>
    </xf>
    <xf numFmtId="0" fontId="39" fillId="7" borderId="10" xfId="0" applyFont="1" applyFill="1" applyBorder="1" applyAlignment="1">
      <alignment horizontal="right" vertical="center" wrapText="1"/>
    </xf>
    <xf numFmtId="0" fontId="39" fillId="7" borderId="31" xfId="0" applyFont="1" applyFill="1" applyBorder="1" applyAlignment="1">
      <alignment horizontal="right" vertical="center" wrapText="1"/>
    </xf>
    <xf numFmtId="0" fontId="39" fillId="7" borderId="11" xfId="0" applyFont="1" applyFill="1" applyBorder="1" applyAlignment="1">
      <alignment horizontal="right" vertical="center" wrapText="1"/>
    </xf>
    <xf numFmtId="49" fontId="52" fillId="4" borderId="5" xfId="0" applyNumberFormat="1" applyFont="1" applyFill="1" applyBorder="1" applyAlignment="1" applyProtection="1">
      <alignment horizontal="center" vertical="center"/>
      <protection locked="0"/>
    </xf>
    <xf numFmtId="49" fontId="52" fillId="4" borderId="8" xfId="0" applyNumberFormat="1" applyFont="1" applyFill="1" applyBorder="1" applyAlignment="1" applyProtection="1">
      <alignment horizontal="center" vertical="center"/>
      <protection locked="0"/>
    </xf>
    <xf numFmtId="0" fontId="7" fillId="4" borderId="55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27" fillId="7" borderId="40" xfId="0" applyFont="1" applyFill="1" applyBorder="1" applyAlignment="1">
      <alignment horizontal="right" vertical="center"/>
    </xf>
    <xf numFmtId="0" fontId="27" fillId="7" borderId="41" xfId="0" applyFont="1" applyFill="1" applyBorder="1" applyAlignment="1">
      <alignment horizontal="right" vertical="center"/>
    </xf>
    <xf numFmtId="0" fontId="57" fillId="7" borderId="22" xfId="0" applyFont="1" applyFill="1" applyBorder="1" applyAlignment="1">
      <alignment horizontal="right"/>
    </xf>
    <xf numFmtId="49" fontId="27" fillId="4" borderId="22" xfId="0" applyNumberFormat="1" applyFont="1" applyFill="1" applyBorder="1" applyAlignment="1">
      <alignment horizontal="center" vertical="center"/>
    </xf>
    <xf numFmtId="0" fontId="27" fillId="7" borderId="22" xfId="0" applyFont="1" applyFill="1" applyBorder="1" applyAlignment="1">
      <alignment horizontal="right" vertical="center"/>
    </xf>
    <xf numFmtId="0" fontId="27" fillId="4" borderId="22" xfId="0" applyFont="1" applyFill="1" applyBorder="1" applyAlignment="1">
      <alignment horizontal="center" vertical="center"/>
    </xf>
    <xf numFmtId="0" fontId="27" fillId="7" borderId="21" xfId="0" applyFont="1" applyFill="1" applyBorder="1" applyAlignment="1">
      <alignment horizontal="right" vertical="center"/>
    </xf>
    <xf numFmtId="49" fontId="25" fillId="7" borderId="3" xfId="0" applyNumberFormat="1" applyFont="1" applyFill="1" applyBorder="1" applyAlignment="1">
      <alignment horizontal="center" vertical="center" wrapText="1"/>
    </xf>
    <xf numFmtId="0" fontId="39" fillId="4" borderId="15" xfId="0" applyFont="1" applyFill="1" applyBorder="1" applyAlignment="1" applyProtection="1">
      <alignment horizontal="center" vertical="center" wrapText="1"/>
      <protection locked="0"/>
    </xf>
    <xf numFmtId="0" fontId="39" fillId="4" borderId="84" xfId="0" applyFont="1" applyFill="1" applyBorder="1" applyAlignment="1" applyProtection="1">
      <alignment horizontal="center" vertical="center" wrapText="1"/>
      <protection locked="0"/>
    </xf>
    <xf numFmtId="0" fontId="39" fillId="4" borderId="16" xfId="0" applyFont="1" applyFill="1" applyBorder="1" applyAlignment="1" applyProtection="1">
      <alignment horizontal="center" vertical="center" wrapText="1"/>
      <protection locked="0"/>
    </xf>
    <xf numFmtId="49" fontId="25" fillId="7" borderId="20" xfId="0" applyNumberFormat="1" applyFont="1" applyFill="1" applyBorder="1" applyAlignment="1">
      <alignment horizontal="center" vertical="center"/>
    </xf>
    <xf numFmtId="49" fontId="25" fillId="7" borderId="82" xfId="0" applyNumberFormat="1" applyFont="1" applyFill="1" applyBorder="1" applyAlignment="1">
      <alignment horizontal="center" vertical="center"/>
    </xf>
    <xf numFmtId="49" fontId="25" fillId="7" borderId="12" xfId="0" applyNumberFormat="1" applyFont="1" applyFill="1" applyBorder="1" applyAlignment="1">
      <alignment horizontal="center" vertical="center"/>
    </xf>
    <xf numFmtId="0" fontId="25" fillId="7" borderId="28" xfId="0" applyFont="1" applyFill="1" applyBorder="1" applyAlignment="1">
      <alignment horizontal="right" vertical="center" wrapText="1"/>
    </xf>
    <xf numFmtId="0" fontId="25" fillId="7" borderId="75" xfId="0" applyFont="1" applyFill="1" applyBorder="1" applyAlignment="1">
      <alignment horizontal="right" vertical="center" wrapText="1"/>
    </xf>
    <xf numFmtId="0" fontId="25" fillId="7" borderId="29" xfId="0" applyFont="1" applyFill="1" applyBorder="1" applyAlignment="1">
      <alignment horizontal="right" vertical="center" wrapText="1"/>
    </xf>
    <xf numFmtId="0" fontId="25" fillId="7" borderId="47" xfId="0" applyFont="1" applyFill="1" applyBorder="1" applyAlignment="1">
      <alignment horizontal="right" vertical="center" wrapText="1"/>
    </xf>
    <xf numFmtId="0" fontId="25" fillId="7" borderId="1" xfId="0" applyFont="1" applyFill="1" applyBorder="1" applyAlignment="1">
      <alignment horizontal="right" vertical="center" wrapText="1"/>
    </xf>
    <xf numFmtId="0" fontId="25" fillId="7" borderId="48" xfId="0" applyFont="1" applyFill="1" applyBorder="1" applyAlignment="1">
      <alignment horizontal="right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0" fontId="19" fillId="7" borderId="87" xfId="0" applyFont="1" applyFill="1" applyBorder="1" applyAlignment="1">
      <alignment horizontal="center" vertical="center" wrapText="1"/>
    </xf>
    <xf numFmtId="0" fontId="19" fillId="7" borderId="88" xfId="0" applyFont="1" applyFill="1" applyBorder="1" applyAlignment="1">
      <alignment horizontal="center" vertical="center" wrapText="1"/>
    </xf>
    <xf numFmtId="49" fontId="20" fillId="7" borderId="71" xfId="0" applyNumberFormat="1" applyFont="1" applyFill="1" applyBorder="1" applyAlignment="1">
      <alignment horizontal="center" vertical="center"/>
    </xf>
    <xf numFmtId="0" fontId="20" fillId="7" borderId="51" xfId="0" applyFont="1" applyFill="1" applyBorder="1" applyAlignment="1">
      <alignment horizontal="center" vertical="center"/>
    </xf>
    <xf numFmtId="0" fontId="25" fillId="4" borderId="55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62" xfId="0" applyFont="1" applyFill="1" applyBorder="1" applyAlignment="1">
      <alignment horizontal="center" vertical="center"/>
    </xf>
    <xf numFmtId="0" fontId="25" fillId="4" borderId="71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61" xfId="0" applyFont="1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 wrapText="1"/>
    </xf>
    <xf numFmtId="0" fontId="20" fillId="7" borderId="80" xfId="0" applyFont="1" applyFill="1" applyBorder="1" applyAlignment="1">
      <alignment horizontal="center" vertical="center"/>
    </xf>
    <xf numFmtId="0" fontId="20" fillId="7" borderId="69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571498</xdr:colOff>
      <xdr:row>2</xdr:row>
      <xdr:rowOff>119078</xdr:rowOff>
    </xdr:from>
    <xdr:to>
      <xdr:col>10</xdr:col>
      <xdr:colOff>380999</xdr:colOff>
      <xdr:row>4</xdr:row>
      <xdr:rowOff>325186</xdr:rowOff>
    </xdr:to>
    <xdr:pic>
      <xdr:nvPicPr>
        <xdr:cNvPr id="1025" name="Picture 1" descr="Logo_FIJLKAM_Rot_Colori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0217" y="1333516"/>
          <a:ext cx="976313" cy="968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333378</xdr:colOff>
      <xdr:row>5</xdr:row>
      <xdr:rowOff>109537</xdr:rowOff>
    </xdr:from>
    <xdr:to>
      <xdr:col>5</xdr:col>
      <xdr:colOff>419103</xdr:colOff>
      <xdr:row>5</xdr:row>
      <xdr:rowOff>442912</xdr:rowOff>
    </xdr:to>
    <xdr:sp macro="" textlink="">
      <xdr:nvSpPr>
        <xdr:cNvPr id="5" name="Freccia in giù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3571878" y="2466975"/>
          <a:ext cx="8572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12</xdr:col>
      <xdr:colOff>448766</xdr:colOff>
      <xdr:row>5</xdr:row>
      <xdr:rowOff>109538</xdr:rowOff>
    </xdr:from>
    <xdr:to>
      <xdr:col>13</xdr:col>
      <xdr:colOff>82053</xdr:colOff>
      <xdr:row>5</xdr:row>
      <xdr:rowOff>442913</xdr:rowOff>
    </xdr:to>
    <xdr:sp macro="" textlink="">
      <xdr:nvSpPr>
        <xdr:cNvPr id="7" name="Freccia in giù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7509172" y="2466976"/>
          <a:ext cx="8572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</xdr:col>
      <xdr:colOff>149458</xdr:colOff>
      <xdr:row>1</xdr:row>
      <xdr:rowOff>104775</xdr:rowOff>
    </xdr:from>
    <xdr:to>
      <xdr:col>19</xdr:col>
      <xdr:colOff>304239</xdr:colOff>
      <xdr:row>1</xdr:row>
      <xdr:rowOff>904875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45738" y="298373"/>
          <a:ext cx="10640025" cy="800100"/>
        </a:xfrm>
        <a:prstGeom prst="rect">
          <a:avLst/>
        </a:prstGeom>
        <a:solidFill>
          <a:srgbClr val="0040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it-IT" sz="20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Follonica Cadet European Cup                                         Follonica, ITA</a:t>
          </a:r>
        </a:p>
        <a:p>
          <a:pPr algn="l" rtl="0">
            <a:defRPr sz="1000"/>
          </a:pPr>
          <a:r>
            <a:rPr lang="it-IT" sz="20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IJF World Ranking Event                                 February 10 &amp; 11, 2024</a:t>
          </a:r>
        </a:p>
        <a:p>
          <a:pPr algn="l" rtl="0">
            <a:defRPr sz="1000"/>
          </a:pPr>
          <a:endParaRPr lang="it-IT" sz="1400" b="1" i="0" u="none" strike="noStrike" baseline="0">
            <a:solidFill>
              <a:srgbClr val="FFFFFF"/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 editAs="oneCell">
    <xdr:from>
      <xdr:col>6</xdr:col>
      <xdr:colOff>317091</xdr:colOff>
      <xdr:row>2</xdr:row>
      <xdr:rowOff>71437</xdr:rowOff>
    </xdr:from>
    <xdr:to>
      <xdr:col>8</xdr:col>
      <xdr:colOff>452437</xdr:colOff>
      <xdr:row>4</xdr:row>
      <xdr:rowOff>355104</xdr:rowOff>
    </xdr:to>
    <xdr:pic>
      <xdr:nvPicPr>
        <xdr:cNvPr id="11" name="Picture 10" descr="Logo Tondo European Cup Cadets 2024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00935" y="1285875"/>
          <a:ext cx="1040221" cy="1045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326571</xdr:colOff>
      <xdr:row>2</xdr:row>
      <xdr:rowOff>36286</xdr:rowOff>
    </xdr:from>
    <xdr:to>
      <xdr:col>12</xdr:col>
      <xdr:colOff>493056</xdr:colOff>
      <xdr:row>4</xdr:row>
      <xdr:rowOff>355828</xdr:rowOff>
    </xdr:to>
    <xdr:pic>
      <xdr:nvPicPr>
        <xdr:cNvPr id="5" name="Picture 1" descr="Logo_FIJLKAM_Rot_Colori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23071" y="1247322"/>
          <a:ext cx="1050949" cy="1081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553358</xdr:colOff>
      <xdr:row>1</xdr:row>
      <xdr:rowOff>109991</xdr:rowOff>
    </xdr:from>
    <xdr:to>
      <xdr:col>18</xdr:col>
      <xdr:colOff>0</xdr:colOff>
      <xdr:row>1</xdr:row>
      <xdr:rowOff>910091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97429" y="300491"/>
          <a:ext cx="14650358" cy="800100"/>
        </a:xfrm>
        <a:prstGeom prst="rect">
          <a:avLst/>
        </a:prstGeom>
        <a:solidFill>
          <a:srgbClr val="0040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it-IT" sz="20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Follonica Cadet European Cup                                                Follonica, ITA</a:t>
          </a:r>
        </a:p>
        <a:p>
          <a:pPr algn="ctr" rtl="0">
            <a:defRPr sz="1000"/>
          </a:pPr>
          <a:r>
            <a:rPr lang="it-IT" sz="20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IJF World Ranking Event                                        February 10 &amp; 11, 2024</a:t>
          </a:r>
        </a:p>
        <a:p>
          <a:pPr algn="ctr" rtl="0">
            <a:defRPr sz="1000"/>
          </a:pPr>
          <a:endParaRPr lang="it-IT" sz="1400" b="1" i="0" u="none" strike="noStrike" baseline="0">
            <a:solidFill>
              <a:srgbClr val="FFFFFF"/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 editAs="oneCell">
    <xdr:from>
      <xdr:col>9</xdr:col>
      <xdr:colOff>557894</xdr:colOff>
      <xdr:row>2</xdr:row>
      <xdr:rowOff>9071</xdr:rowOff>
    </xdr:from>
    <xdr:to>
      <xdr:col>11</xdr:col>
      <xdr:colOff>19179</xdr:colOff>
      <xdr:row>5</xdr:row>
      <xdr:rowOff>25133</xdr:rowOff>
    </xdr:to>
    <xdr:pic>
      <xdr:nvPicPr>
        <xdr:cNvPr id="10" name="Picture 9" descr="Logo Tondo European Cup Cadets 2024.png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6287" y="1220107"/>
          <a:ext cx="1189392" cy="1159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3"/>
  <sheetViews>
    <sheetView showGridLines="0" tabSelected="1" zoomScale="82" zoomScaleNormal="82" workbookViewId="0">
      <selection activeCell="C14" sqref="C14:D14"/>
    </sheetView>
  </sheetViews>
  <sheetFormatPr defaultColWidth="9.140625" defaultRowHeight="15"/>
  <cols>
    <col min="1" max="1" width="2.85546875" style="9" customWidth="1"/>
    <col min="2" max="2" width="5.85546875" style="2" customWidth="1"/>
    <col min="3" max="3" width="17.42578125" customWidth="1"/>
    <col min="4" max="4" width="14.7109375" customWidth="1"/>
    <col min="5" max="6" width="12.7109375" customWidth="1"/>
    <col min="7" max="8" width="6.7109375" customWidth="1"/>
    <col min="9" max="10" width="8.7109375" customWidth="1"/>
    <col min="11" max="17" width="6.7109375" customWidth="1"/>
    <col min="18" max="19" width="7.42578125" customWidth="1"/>
    <col min="20" max="20" width="12.140625" customWidth="1"/>
    <col min="21" max="21" width="9.42578125" style="119" customWidth="1"/>
  </cols>
  <sheetData>
    <row r="1" spans="1:24" ht="15.75" thickBot="1"/>
    <row r="2" spans="1:24" ht="80.099999999999994" customHeight="1" thickTop="1" thickBot="1">
      <c r="B2" s="205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7"/>
    </row>
    <row r="3" spans="1:24" ht="30" customHeight="1" thickTop="1">
      <c r="B3" s="196" t="s">
        <v>50</v>
      </c>
      <c r="C3" s="165"/>
      <c r="D3" s="165"/>
      <c r="E3" s="165"/>
      <c r="F3" s="166"/>
      <c r="G3" s="91"/>
      <c r="L3" s="29"/>
      <c r="M3" s="176" t="s">
        <v>52</v>
      </c>
      <c r="N3" s="177"/>
      <c r="O3" s="177"/>
      <c r="P3" s="177"/>
      <c r="Q3" s="177"/>
      <c r="R3" s="177"/>
      <c r="S3" s="177"/>
      <c r="T3" s="178"/>
    </row>
    <row r="4" spans="1:24" ht="30" customHeight="1">
      <c r="B4" s="196" t="s">
        <v>0</v>
      </c>
      <c r="C4" s="165"/>
      <c r="D4" s="165"/>
      <c r="E4" s="165"/>
      <c r="F4" s="166"/>
      <c r="G4" s="91"/>
      <c r="L4" s="6"/>
      <c r="M4" s="179"/>
      <c r="N4" s="180"/>
      <c r="O4" s="180"/>
      <c r="P4" s="180"/>
      <c r="Q4" s="180"/>
      <c r="R4" s="180"/>
      <c r="S4" s="180"/>
      <c r="T4" s="181"/>
    </row>
    <row r="5" spans="1:24" ht="30" customHeight="1" thickBot="1">
      <c r="B5" s="164" t="s">
        <v>51</v>
      </c>
      <c r="C5" s="165"/>
      <c r="D5" s="165"/>
      <c r="E5" s="165"/>
      <c r="F5" s="166"/>
      <c r="G5" s="167"/>
      <c r="K5" s="30"/>
      <c r="L5" s="27"/>
      <c r="M5" s="182"/>
      <c r="N5" s="183"/>
      <c r="O5" s="183"/>
      <c r="P5" s="183"/>
      <c r="Q5" s="183"/>
      <c r="R5" s="183"/>
      <c r="S5" s="183"/>
      <c r="T5" s="184"/>
    </row>
    <row r="6" spans="1:24" ht="39.950000000000003" customHeight="1" thickTop="1" thickBot="1">
      <c r="B6" s="208" t="s">
        <v>42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10"/>
    </row>
    <row r="7" spans="1:24" ht="33" customHeight="1" thickTop="1" thickBot="1">
      <c r="B7" s="197" t="s">
        <v>34</v>
      </c>
      <c r="C7" s="198"/>
      <c r="D7" s="198"/>
      <c r="E7" s="168"/>
      <c r="F7" s="168"/>
      <c r="G7" s="169" t="s">
        <v>33</v>
      </c>
      <c r="H7" s="169"/>
      <c r="I7" s="169"/>
      <c r="J7" s="170"/>
      <c r="K7" s="170"/>
      <c r="L7" s="170"/>
      <c r="M7" s="174" t="s">
        <v>32</v>
      </c>
      <c r="N7" s="175"/>
      <c r="O7" s="171"/>
      <c r="P7" s="172"/>
      <c r="Q7" s="172"/>
      <c r="R7" s="172"/>
      <c r="S7" s="172"/>
      <c r="T7" s="173"/>
      <c r="X7" t="s">
        <v>63</v>
      </c>
    </row>
    <row r="8" spans="1:24" s="6" customFormat="1" ht="20.25" thickTop="1" thickBot="1">
      <c r="A8" s="21"/>
      <c r="B8" s="185" t="s">
        <v>3</v>
      </c>
      <c r="C8" s="186"/>
      <c r="D8" s="187"/>
      <c r="E8" s="188"/>
      <c r="F8" s="114" t="s">
        <v>4</v>
      </c>
      <c r="G8" s="187"/>
      <c r="H8" s="188"/>
      <c r="I8" s="234" t="s">
        <v>5</v>
      </c>
      <c r="J8" s="235"/>
      <c r="K8" s="231"/>
      <c r="L8" s="232"/>
      <c r="M8" s="187"/>
      <c r="N8" s="233"/>
      <c r="O8" s="20" t="s">
        <v>11</v>
      </c>
      <c r="P8" s="161"/>
      <c r="Q8" s="162"/>
      <c r="R8" s="162"/>
      <c r="S8" s="162"/>
      <c r="T8" s="163"/>
      <c r="U8" s="119"/>
      <c r="V8"/>
    </row>
    <row r="9" spans="1:24" s="3" customFormat="1" ht="13.5" customHeight="1" thickTop="1" thickBot="1">
      <c r="A9" s="22"/>
      <c r="B9" s="40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T9" s="41"/>
      <c r="U9" s="120"/>
      <c r="V9"/>
    </row>
    <row r="10" spans="1:24" s="3" customFormat="1" ht="27" customHeight="1" thickTop="1" thickBot="1">
      <c r="A10" s="22"/>
      <c r="B10" s="42"/>
      <c r="K10" s="191" t="s">
        <v>60</v>
      </c>
      <c r="L10" s="192"/>
      <c r="M10" s="193" t="s">
        <v>61</v>
      </c>
      <c r="N10" s="194"/>
      <c r="O10" s="194"/>
      <c r="P10" s="194"/>
      <c r="Q10" s="195"/>
      <c r="T10" s="41"/>
      <c r="U10" s="120"/>
    </row>
    <row r="11" spans="1:24" s="1" customFormat="1" ht="86.25" customHeight="1" thickTop="1" thickBot="1">
      <c r="A11" s="23"/>
      <c r="B11" s="228" t="s">
        <v>2</v>
      </c>
      <c r="C11" s="219" t="s">
        <v>14</v>
      </c>
      <c r="D11" s="220"/>
      <c r="E11" s="219" t="s">
        <v>15</v>
      </c>
      <c r="F11" s="225"/>
      <c r="G11" s="199" t="s">
        <v>1</v>
      </c>
      <c r="H11" s="200"/>
      <c r="I11" s="238" t="s">
        <v>37</v>
      </c>
      <c r="J11" s="240" t="s">
        <v>38</v>
      </c>
      <c r="K11" s="11" t="s">
        <v>39</v>
      </c>
      <c r="L11" s="12" t="s">
        <v>27</v>
      </c>
      <c r="M11" s="13" t="s">
        <v>39</v>
      </c>
      <c r="N11" s="14" t="s">
        <v>27</v>
      </c>
      <c r="O11" s="15" t="s">
        <v>40</v>
      </c>
      <c r="P11" s="16" t="s">
        <v>28</v>
      </c>
      <c r="Q11" s="17" t="s">
        <v>29</v>
      </c>
      <c r="R11" s="98" t="s">
        <v>13</v>
      </c>
      <c r="S11" s="39" t="s">
        <v>41</v>
      </c>
      <c r="T11" s="86" t="s">
        <v>36</v>
      </c>
      <c r="U11" s="121"/>
    </row>
    <row r="12" spans="1:24" s="4" customFormat="1" ht="15.75" customHeight="1" thickTop="1" thickBot="1">
      <c r="A12" s="24"/>
      <c r="B12" s="229"/>
      <c r="C12" s="221"/>
      <c r="D12" s="222"/>
      <c r="E12" s="221"/>
      <c r="F12" s="226"/>
      <c r="G12" s="201"/>
      <c r="H12" s="200"/>
      <c r="I12" s="239"/>
      <c r="J12" s="241"/>
      <c r="K12" s="31">
        <v>150</v>
      </c>
      <c r="L12" s="32">
        <v>115</v>
      </c>
      <c r="M12" s="33">
        <v>130</v>
      </c>
      <c r="N12" s="34">
        <v>95</v>
      </c>
      <c r="O12" s="35">
        <v>80</v>
      </c>
      <c r="P12" s="35">
        <v>75</v>
      </c>
      <c r="Q12" s="36">
        <v>75</v>
      </c>
      <c r="R12" s="99">
        <v>25</v>
      </c>
      <c r="S12" s="81">
        <v>55</v>
      </c>
      <c r="T12" s="87" t="s">
        <v>12</v>
      </c>
      <c r="U12" s="122"/>
    </row>
    <row r="13" spans="1:24" s="4" customFormat="1" ht="29.45" customHeight="1" thickTop="1" thickBot="1">
      <c r="A13" s="24"/>
      <c r="B13" s="230"/>
      <c r="C13" s="223"/>
      <c r="D13" s="224"/>
      <c r="E13" s="223"/>
      <c r="F13" s="227"/>
      <c r="G13" s="202" t="s">
        <v>25</v>
      </c>
      <c r="H13" s="203"/>
      <c r="I13" s="43" t="s">
        <v>16</v>
      </c>
      <c r="J13" s="43" t="s">
        <v>16</v>
      </c>
      <c r="K13" s="43" t="s">
        <v>16</v>
      </c>
      <c r="L13" s="44" t="s">
        <v>16</v>
      </c>
      <c r="M13" s="45" t="s">
        <v>16</v>
      </c>
      <c r="N13" s="43" t="s">
        <v>16</v>
      </c>
      <c r="O13" s="43" t="s">
        <v>16</v>
      </c>
      <c r="P13" s="43" t="s">
        <v>16</v>
      </c>
      <c r="Q13" s="46" t="s">
        <v>16</v>
      </c>
      <c r="R13" s="18"/>
      <c r="S13" s="19" t="s">
        <v>16</v>
      </c>
      <c r="T13" s="88"/>
      <c r="U13" s="122"/>
    </row>
    <row r="14" spans="1:24" s="2" customFormat="1" ht="24.95" customHeight="1" thickTop="1">
      <c r="A14" s="25"/>
      <c r="B14" s="48">
        <v>1</v>
      </c>
      <c r="C14" s="189"/>
      <c r="D14" s="190"/>
      <c r="E14" s="236"/>
      <c r="F14" s="237"/>
      <c r="G14" s="189"/>
      <c r="H14" s="204"/>
      <c r="I14" s="49"/>
      <c r="J14" s="50"/>
      <c r="K14" s="51"/>
      <c r="L14" s="52"/>
      <c r="M14" s="53"/>
      <c r="N14" s="54"/>
      <c r="O14" s="54"/>
      <c r="P14" s="54"/>
      <c r="Q14" s="55"/>
      <c r="R14" s="100">
        <f>IF(G14="ATHLETE",R$12,0)</f>
        <v>0</v>
      </c>
      <c r="S14" s="56"/>
      <c r="T14" s="57">
        <f>R14+U14+(J14-I14)*((K14*K$12)+(L14*L$12)+(M14*M$12)+(N14*N$12)+(O14*O$12)+(P14*P$12)+(Q14*Q$12))</f>
        <v>0</v>
      </c>
      <c r="U14" s="123">
        <f>IF(S14="YES",(S$12),(0))</f>
        <v>0</v>
      </c>
    </row>
    <row r="15" spans="1:24" ht="24.95" customHeight="1">
      <c r="B15" s="58">
        <f>B14+1</f>
        <v>2</v>
      </c>
      <c r="C15" s="147"/>
      <c r="D15" s="148"/>
      <c r="E15" s="143"/>
      <c r="F15" s="144"/>
      <c r="G15" s="149"/>
      <c r="H15" s="150"/>
      <c r="I15" s="49"/>
      <c r="J15" s="50"/>
      <c r="K15" s="59"/>
      <c r="L15" s="60"/>
      <c r="M15" s="61"/>
      <c r="N15" s="62"/>
      <c r="O15" s="62"/>
      <c r="P15" s="62"/>
      <c r="Q15" s="63"/>
      <c r="R15" s="100">
        <f>IF(G15="ATHLETE",R$12,0)</f>
        <v>0</v>
      </c>
      <c r="S15" s="56"/>
      <c r="T15" s="64">
        <f t="shared" ref="T15:T38" si="0">R15+U15+(J15-I15)*((K15*K$12)+(L15*L$12)+(M15*M$12)+(N15*N$12)+(O15*O$12)+(P15*P$12)+(Q15*Q$12))</f>
        <v>0</v>
      </c>
      <c r="U15" s="123">
        <f t="shared" ref="U15:U38" si="1">IF(S15="YES",(S$12),(0))</f>
        <v>0</v>
      </c>
    </row>
    <row r="16" spans="1:24" ht="24.95" customHeight="1">
      <c r="B16" s="58">
        <f t="shared" ref="B16:B38" si="2">B15+1</f>
        <v>3</v>
      </c>
      <c r="C16" s="147"/>
      <c r="D16" s="148"/>
      <c r="E16" s="143"/>
      <c r="F16" s="144"/>
      <c r="G16" s="149"/>
      <c r="H16" s="150"/>
      <c r="I16" s="49"/>
      <c r="J16" s="50"/>
      <c r="K16" s="59"/>
      <c r="L16" s="60"/>
      <c r="M16" s="61"/>
      <c r="N16" s="62"/>
      <c r="O16" s="62"/>
      <c r="P16" s="62"/>
      <c r="Q16" s="63"/>
      <c r="R16" s="100">
        <f t="shared" ref="R16:R37" si="3">IF(G16="ATHLETE",R$12,0)</f>
        <v>0</v>
      </c>
      <c r="S16" s="117"/>
      <c r="T16" s="64">
        <f t="shared" si="0"/>
        <v>0</v>
      </c>
      <c r="U16" s="123">
        <f t="shared" si="1"/>
        <v>0</v>
      </c>
    </row>
    <row r="17" spans="2:22" ht="24.95" customHeight="1">
      <c r="B17" s="58">
        <f t="shared" si="2"/>
        <v>4</v>
      </c>
      <c r="C17" s="147"/>
      <c r="D17" s="148"/>
      <c r="E17" s="143"/>
      <c r="F17" s="144"/>
      <c r="G17" s="149"/>
      <c r="H17" s="150"/>
      <c r="I17" s="49"/>
      <c r="J17" s="50"/>
      <c r="K17" s="59"/>
      <c r="L17" s="60"/>
      <c r="M17" s="61"/>
      <c r="N17" s="62"/>
      <c r="O17" s="62"/>
      <c r="P17" s="62"/>
      <c r="Q17" s="63"/>
      <c r="R17" s="100">
        <f t="shared" si="3"/>
        <v>0</v>
      </c>
      <c r="S17" s="118"/>
      <c r="T17" s="64">
        <f t="shared" si="0"/>
        <v>0</v>
      </c>
      <c r="U17" s="123">
        <f t="shared" si="1"/>
        <v>0</v>
      </c>
    </row>
    <row r="18" spans="2:22" ht="24.95" customHeight="1">
      <c r="B18" s="58">
        <f t="shared" si="2"/>
        <v>5</v>
      </c>
      <c r="C18" s="147"/>
      <c r="D18" s="148"/>
      <c r="E18" s="143"/>
      <c r="F18" s="144"/>
      <c r="G18" s="149"/>
      <c r="H18" s="150"/>
      <c r="I18" s="49"/>
      <c r="J18" s="50"/>
      <c r="K18" s="59"/>
      <c r="L18" s="60"/>
      <c r="M18" s="61"/>
      <c r="N18" s="62"/>
      <c r="O18" s="62"/>
      <c r="P18" s="62"/>
      <c r="Q18" s="63"/>
      <c r="R18" s="100">
        <f t="shared" si="3"/>
        <v>0</v>
      </c>
      <c r="S18" s="118"/>
      <c r="T18" s="64">
        <f t="shared" si="0"/>
        <v>0</v>
      </c>
      <c r="U18" s="123">
        <f t="shared" si="1"/>
        <v>0</v>
      </c>
    </row>
    <row r="19" spans="2:22" ht="24.95" customHeight="1">
      <c r="B19" s="58">
        <f t="shared" si="2"/>
        <v>6</v>
      </c>
      <c r="C19" s="147"/>
      <c r="D19" s="148"/>
      <c r="E19" s="143"/>
      <c r="F19" s="144"/>
      <c r="G19" s="149"/>
      <c r="H19" s="150"/>
      <c r="I19" s="49"/>
      <c r="J19" s="50"/>
      <c r="K19" s="59"/>
      <c r="L19" s="60"/>
      <c r="M19" s="61"/>
      <c r="N19" s="62"/>
      <c r="O19" s="62"/>
      <c r="P19" s="62"/>
      <c r="Q19" s="63"/>
      <c r="R19" s="100">
        <f t="shared" si="3"/>
        <v>0</v>
      </c>
      <c r="S19" s="56"/>
      <c r="T19" s="64">
        <f t="shared" si="0"/>
        <v>0</v>
      </c>
      <c r="U19" s="123">
        <f t="shared" si="1"/>
        <v>0</v>
      </c>
    </row>
    <row r="20" spans="2:22" ht="24.95" customHeight="1">
      <c r="B20" s="58">
        <f t="shared" si="2"/>
        <v>7</v>
      </c>
      <c r="C20" s="147"/>
      <c r="D20" s="148"/>
      <c r="E20" s="143"/>
      <c r="F20" s="144"/>
      <c r="G20" s="149"/>
      <c r="H20" s="150"/>
      <c r="I20" s="49"/>
      <c r="J20" s="50"/>
      <c r="K20" s="59"/>
      <c r="L20" s="60"/>
      <c r="M20" s="61"/>
      <c r="N20" s="62"/>
      <c r="O20" s="62"/>
      <c r="P20" s="62"/>
      <c r="Q20" s="63"/>
      <c r="R20" s="100">
        <f t="shared" si="3"/>
        <v>0</v>
      </c>
      <c r="S20" s="56"/>
      <c r="T20" s="64">
        <f t="shared" si="0"/>
        <v>0</v>
      </c>
      <c r="U20" s="123">
        <f t="shared" si="1"/>
        <v>0</v>
      </c>
    </row>
    <row r="21" spans="2:22" ht="24.95" customHeight="1">
      <c r="B21" s="58">
        <f t="shared" si="2"/>
        <v>8</v>
      </c>
      <c r="C21" s="147"/>
      <c r="D21" s="148"/>
      <c r="E21" s="143"/>
      <c r="F21" s="144"/>
      <c r="G21" s="149"/>
      <c r="H21" s="150"/>
      <c r="I21" s="49"/>
      <c r="J21" s="50"/>
      <c r="K21" s="59"/>
      <c r="L21" s="60"/>
      <c r="M21" s="61"/>
      <c r="N21" s="62"/>
      <c r="O21" s="62"/>
      <c r="P21" s="62"/>
      <c r="Q21" s="63"/>
      <c r="R21" s="100">
        <f t="shared" si="3"/>
        <v>0</v>
      </c>
      <c r="S21" s="56"/>
      <c r="T21" s="64">
        <f t="shared" si="0"/>
        <v>0</v>
      </c>
      <c r="U21" s="123">
        <f t="shared" si="1"/>
        <v>0</v>
      </c>
    </row>
    <row r="22" spans="2:22" ht="24.95" customHeight="1">
      <c r="B22" s="58">
        <f t="shared" si="2"/>
        <v>9</v>
      </c>
      <c r="C22" s="147"/>
      <c r="D22" s="148"/>
      <c r="E22" s="143"/>
      <c r="F22" s="144"/>
      <c r="G22" s="149"/>
      <c r="H22" s="150"/>
      <c r="I22" s="49"/>
      <c r="J22" s="50"/>
      <c r="K22" s="59"/>
      <c r="L22" s="60"/>
      <c r="M22" s="61"/>
      <c r="N22" s="62"/>
      <c r="O22" s="62"/>
      <c r="P22" s="62"/>
      <c r="Q22" s="63"/>
      <c r="R22" s="100">
        <f t="shared" si="3"/>
        <v>0</v>
      </c>
      <c r="S22" s="56"/>
      <c r="T22" s="64">
        <f t="shared" si="0"/>
        <v>0</v>
      </c>
      <c r="U22" s="123">
        <f t="shared" si="1"/>
        <v>0</v>
      </c>
    </row>
    <row r="23" spans="2:22" ht="24.95" customHeight="1">
      <c r="B23" s="58">
        <f t="shared" si="2"/>
        <v>10</v>
      </c>
      <c r="C23" s="147"/>
      <c r="D23" s="148"/>
      <c r="E23" s="143"/>
      <c r="F23" s="144"/>
      <c r="G23" s="149"/>
      <c r="H23" s="150"/>
      <c r="I23" s="49"/>
      <c r="J23" s="50"/>
      <c r="K23" s="59"/>
      <c r="L23" s="60"/>
      <c r="M23" s="61"/>
      <c r="N23" s="62"/>
      <c r="O23" s="62"/>
      <c r="P23" s="62"/>
      <c r="Q23" s="63"/>
      <c r="R23" s="100">
        <f t="shared" si="3"/>
        <v>0</v>
      </c>
      <c r="S23" s="56"/>
      <c r="T23" s="64">
        <f t="shared" si="0"/>
        <v>0</v>
      </c>
      <c r="U23" s="123">
        <f t="shared" si="1"/>
        <v>0</v>
      </c>
    </row>
    <row r="24" spans="2:22" ht="24.95" customHeight="1">
      <c r="B24" s="58">
        <f t="shared" si="2"/>
        <v>11</v>
      </c>
      <c r="C24" s="147"/>
      <c r="D24" s="148"/>
      <c r="E24" s="143"/>
      <c r="F24" s="144"/>
      <c r="G24" s="149"/>
      <c r="H24" s="150"/>
      <c r="I24" s="49"/>
      <c r="J24" s="50"/>
      <c r="K24" s="59"/>
      <c r="L24" s="60"/>
      <c r="M24" s="61"/>
      <c r="N24" s="62"/>
      <c r="O24" s="62"/>
      <c r="P24" s="62"/>
      <c r="Q24" s="63"/>
      <c r="R24" s="100">
        <f t="shared" si="3"/>
        <v>0</v>
      </c>
      <c r="S24" s="56"/>
      <c r="T24" s="64">
        <f t="shared" si="0"/>
        <v>0</v>
      </c>
      <c r="U24" s="123">
        <f t="shared" si="1"/>
        <v>0</v>
      </c>
    </row>
    <row r="25" spans="2:22" ht="24.95" customHeight="1">
      <c r="B25" s="58">
        <f t="shared" si="2"/>
        <v>12</v>
      </c>
      <c r="C25" s="147"/>
      <c r="D25" s="148"/>
      <c r="E25" s="143"/>
      <c r="F25" s="144"/>
      <c r="G25" s="149"/>
      <c r="H25" s="150"/>
      <c r="I25" s="49"/>
      <c r="J25" s="50"/>
      <c r="K25" s="59"/>
      <c r="L25" s="60"/>
      <c r="M25" s="61"/>
      <c r="N25" s="62"/>
      <c r="O25" s="62"/>
      <c r="P25" s="62"/>
      <c r="Q25" s="63"/>
      <c r="R25" s="100">
        <f t="shared" si="3"/>
        <v>0</v>
      </c>
      <c r="S25" s="56"/>
      <c r="T25" s="64">
        <f t="shared" si="0"/>
        <v>0</v>
      </c>
      <c r="U25" s="123">
        <f t="shared" si="1"/>
        <v>0</v>
      </c>
    </row>
    <row r="26" spans="2:22" ht="24.95" customHeight="1">
      <c r="B26" s="58">
        <f t="shared" si="2"/>
        <v>13</v>
      </c>
      <c r="C26" s="147"/>
      <c r="D26" s="148"/>
      <c r="E26" s="143"/>
      <c r="F26" s="144"/>
      <c r="G26" s="149"/>
      <c r="H26" s="150"/>
      <c r="I26" s="49"/>
      <c r="J26" s="50"/>
      <c r="K26" s="59"/>
      <c r="L26" s="60"/>
      <c r="M26" s="61"/>
      <c r="N26" s="62"/>
      <c r="O26" s="62"/>
      <c r="P26" s="62"/>
      <c r="Q26" s="63"/>
      <c r="R26" s="100">
        <f t="shared" si="3"/>
        <v>0</v>
      </c>
      <c r="S26" s="56"/>
      <c r="T26" s="64">
        <f t="shared" si="0"/>
        <v>0</v>
      </c>
      <c r="U26" s="123">
        <f t="shared" si="1"/>
        <v>0</v>
      </c>
    </row>
    <row r="27" spans="2:22" ht="24.95" customHeight="1">
      <c r="B27" s="58">
        <f t="shared" si="2"/>
        <v>14</v>
      </c>
      <c r="C27" s="147"/>
      <c r="D27" s="148"/>
      <c r="E27" s="143"/>
      <c r="F27" s="144"/>
      <c r="G27" s="149"/>
      <c r="H27" s="150"/>
      <c r="I27" s="49"/>
      <c r="J27" s="50"/>
      <c r="K27" s="59"/>
      <c r="L27" s="60"/>
      <c r="M27" s="61"/>
      <c r="N27" s="62"/>
      <c r="O27" s="62"/>
      <c r="P27" s="62"/>
      <c r="Q27" s="63"/>
      <c r="R27" s="100">
        <f t="shared" si="3"/>
        <v>0</v>
      </c>
      <c r="S27" s="56"/>
      <c r="T27" s="64">
        <f t="shared" si="0"/>
        <v>0</v>
      </c>
      <c r="U27" s="123">
        <f t="shared" si="1"/>
        <v>0</v>
      </c>
    </row>
    <row r="28" spans="2:22" ht="24.95" customHeight="1">
      <c r="B28" s="58">
        <f t="shared" si="2"/>
        <v>15</v>
      </c>
      <c r="C28" s="147"/>
      <c r="D28" s="148"/>
      <c r="E28" s="143"/>
      <c r="F28" s="144"/>
      <c r="G28" s="149"/>
      <c r="H28" s="150"/>
      <c r="I28" s="49"/>
      <c r="J28" s="50"/>
      <c r="K28" s="59"/>
      <c r="L28" s="60"/>
      <c r="M28" s="61"/>
      <c r="N28" s="62"/>
      <c r="O28" s="62"/>
      <c r="P28" s="62"/>
      <c r="Q28" s="63"/>
      <c r="R28" s="100">
        <f t="shared" si="3"/>
        <v>0</v>
      </c>
      <c r="S28" s="56"/>
      <c r="T28" s="64">
        <f t="shared" si="0"/>
        <v>0</v>
      </c>
      <c r="U28" s="123">
        <f t="shared" si="1"/>
        <v>0</v>
      </c>
    </row>
    <row r="29" spans="2:22" ht="24.95" customHeight="1">
      <c r="B29" s="58">
        <f t="shared" si="2"/>
        <v>16</v>
      </c>
      <c r="C29" s="147"/>
      <c r="D29" s="148"/>
      <c r="E29" s="143"/>
      <c r="F29" s="144"/>
      <c r="G29" s="149"/>
      <c r="H29" s="150"/>
      <c r="I29" s="49"/>
      <c r="J29" s="50"/>
      <c r="K29" s="59"/>
      <c r="L29" s="60"/>
      <c r="M29" s="61"/>
      <c r="N29" s="62"/>
      <c r="O29" s="62"/>
      <c r="P29" s="62"/>
      <c r="Q29" s="63"/>
      <c r="R29" s="100">
        <f t="shared" si="3"/>
        <v>0</v>
      </c>
      <c r="S29" s="56"/>
      <c r="T29" s="64">
        <f t="shared" si="0"/>
        <v>0</v>
      </c>
      <c r="U29" s="123">
        <f t="shared" si="1"/>
        <v>0</v>
      </c>
      <c r="V29" s="7"/>
    </row>
    <row r="30" spans="2:22" ht="24.95" customHeight="1">
      <c r="B30" s="58">
        <f t="shared" si="2"/>
        <v>17</v>
      </c>
      <c r="C30" s="147"/>
      <c r="D30" s="148"/>
      <c r="E30" s="143"/>
      <c r="F30" s="144"/>
      <c r="G30" s="149"/>
      <c r="H30" s="150"/>
      <c r="I30" s="49"/>
      <c r="J30" s="50"/>
      <c r="K30" s="59"/>
      <c r="L30" s="60"/>
      <c r="M30" s="61"/>
      <c r="N30" s="62"/>
      <c r="O30" s="62"/>
      <c r="P30" s="62"/>
      <c r="Q30" s="63"/>
      <c r="R30" s="100">
        <f t="shared" si="3"/>
        <v>0</v>
      </c>
      <c r="S30" s="56"/>
      <c r="T30" s="64">
        <f t="shared" si="0"/>
        <v>0</v>
      </c>
      <c r="U30" s="123">
        <f t="shared" si="1"/>
        <v>0</v>
      </c>
    </row>
    <row r="31" spans="2:22" ht="24.95" customHeight="1">
      <c r="B31" s="58">
        <f t="shared" si="2"/>
        <v>18</v>
      </c>
      <c r="C31" s="147"/>
      <c r="D31" s="148"/>
      <c r="E31" s="143"/>
      <c r="F31" s="144"/>
      <c r="G31" s="149"/>
      <c r="H31" s="150"/>
      <c r="I31" s="49"/>
      <c r="J31" s="50"/>
      <c r="K31" s="59"/>
      <c r="L31" s="60"/>
      <c r="M31" s="61"/>
      <c r="N31" s="62"/>
      <c r="O31" s="62"/>
      <c r="P31" s="62"/>
      <c r="Q31" s="63"/>
      <c r="R31" s="100">
        <f t="shared" si="3"/>
        <v>0</v>
      </c>
      <c r="S31" s="56"/>
      <c r="T31" s="64">
        <f t="shared" si="0"/>
        <v>0</v>
      </c>
      <c r="U31" s="123">
        <f t="shared" si="1"/>
        <v>0</v>
      </c>
    </row>
    <row r="32" spans="2:22" ht="24.95" customHeight="1">
      <c r="B32" s="58">
        <f t="shared" si="2"/>
        <v>19</v>
      </c>
      <c r="C32" s="147"/>
      <c r="D32" s="148"/>
      <c r="E32" s="143"/>
      <c r="F32" s="144"/>
      <c r="G32" s="149"/>
      <c r="H32" s="150"/>
      <c r="I32" s="49"/>
      <c r="J32" s="50"/>
      <c r="K32" s="59"/>
      <c r="L32" s="60"/>
      <c r="M32" s="61"/>
      <c r="N32" s="62"/>
      <c r="O32" s="62"/>
      <c r="P32" s="62"/>
      <c r="Q32" s="63"/>
      <c r="R32" s="100">
        <f t="shared" si="3"/>
        <v>0</v>
      </c>
      <c r="S32" s="56"/>
      <c r="T32" s="64">
        <f t="shared" si="0"/>
        <v>0</v>
      </c>
      <c r="U32" s="123">
        <f t="shared" si="1"/>
        <v>0</v>
      </c>
    </row>
    <row r="33" spans="2:21" ht="24.95" customHeight="1">
      <c r="B33" s="58">
        <f t="shared" si="2"/>
        <v>20</v>
      </c>
      <c r="C33" s="147"/>
      <c r="D33" s="148"/>
      <c r="E33" s="143"/>
      <c r="F33" s="144"/>
      <c r="G33" s="149"/>
      <c r="H33" s="150"/>
      <c r="I33" s="49"/>
      <c r="J33" s="50"/>
      <c r="K33" s="59"/>
      <c r="L33" s="60"/>
      <c r="M33" s="61"/>
      <c r="N33" s="62"/>
      <c r="O33" s="62"/>
      <c r="P33" s="62"/>
      <c r="Q33" s="63"/>
      <c r="R33" s="100">
        <f t="shared" si="3"/>
        <v>0</v>
      </c>
      <c r="S33" s="56"/>
      <c r="T33" s="64">
        <f t="shared" si="0"/>
        <v>0</v>
      </c>
      <c r="U33" s="123">
        <f t="shared" si="1"/>
        <v>0</v>
      </c>
    </row>
    <row r="34" spans="2:21" ht="24.95" customHeight="1">
      <c r="B34" s="58">
        <f t="shared" si="2"/>
        <v>21</v>
      </c>
      <c r="C34" s="147"/>
      <c r="D34" s="148"/>
      <c r="E34" s="143"/>
      <c r="F34" s="144"/>
      <c r="G34" s="149"/>
      <c r="H34" s="150"/>
      <c r="I34" s="49"/>
      <c r="J34" s="50"/>
      <c r="K34" s="59"/>
      <c r="L34" s="60"/>
      <c r="M34" s="61"/>
      <c r="N34" s="62"/>
      <c r="O34" s="62"/>
      <c r="P34" s="62"/>
      <c r="Q34" s="63"/>
      <c r="R34" s="100">
        <f t="shared" si="3"/>
        <v>0</v>
      </c>
      <c r="S34" s="56"/>
      <c r="T34" s="64">
        <f t="shared" si="0"/>
        <v>0</v>
      </c>
      <c r="U34" s="123">
        <f t="shared" si="1"/>
        <v>0</v>
      </c>
    </row>
    <row r="35" spans="2:21" ht="24.95" customHeight="1">
      <c r="B35" s="58">
        <f t="shared" si="2"/>
        <v>22</v>
      </c>
      <c r="C35" s="147"/>
      <c r="D35" s="148"/>
      <c r="E35" s="143"/>
      <c r="F35" s="144"/>
      <c r="G35" s="149"/>
      <c r="H35" s="150"/>
      <c r="I35" s="49"/>
      <c r="J35" s="50"/>
      <c r="K35" s="59"/>
      <c r="L35" s="60"/>
      <c r="M35" s="61"/>
      <c r="N35" s="62"/>
      <c r="O35" s="62"/>
      <c r="P35" s="62"/>
      <c r="Q35" s="63"/>
      <c r="R35" s="100">
        <f t="shared" si="3"/>
        <v>0</v>
      </c>
      <c r="S35" s="56"/>
      <c r="T35" s="64">
        <f t="shared" si="0"/>
        <v>0</v>
      </c>
      <c r="U35" s="123">
        <f t="shared" si="1"/>
        <v>0</v>
      </c>
    </row>
    <row r="36" spans="2:21" ht="24.95" customHeight="1">
      <c r="B36" s="58">
        <f t="shared" si="2"/>
        <v>23</v>
      </c>
      <c r="C36" s="147"/>
      <c r="D36" s="148"/>
      <c r="E36" s="143"/>
      <c r="F36" s="144"/>
      <c r="G36" s="149"/>
      <c r="H36" s="150"/>
      <c r="I36" s="49"/>
      <c r="J36" s="50"/>
      <c r="K36" s="59"/>
      <c r="L36" s="60"/>
      <c r="M36" s="61"/>
      <c r="N36" s="62"/>
      <c r="O36" s="62"/>
      <c r="P36" s="62"/>
      <c r="Q36" s="63"/>
      <c r="R36" s="100">
        <f t="shared" si="3"/>
        <v>0</v>
      </c>
      <c r="S36" s="56"/>
      <c r="T36" s="64">
        <f t="shared" si="0"/>
        <v>0</v>
      </c>
      <c r="U36" s="123">
        <f t="shared" si="1"/>
        <v>0</v>
      </c>
    </row>
    <row r="37" spans="2:21" ht="24.95" customHeight="1">
      <c r="B37" s="58">
        <f t="shared" si="2"/>
        <v>24</v>
      </c>
      <c r="C37" s="147"/>
      <c r="D37" s="148"/>
      <c r="E37" s="143"/>
      <c r="F37" s="144"/>
      <c r="G37" s="149"/>
      <c r="H37" s="150"/>
      <c r="I37" s="49"/>
      <c r="J37" s="50"/>
      <c r="K37" s="59"/>
      <c r="L37" s="60"/>
      <c r="M37" s="61"/>
      <c r="N37" s="62"/>
      <c r="O37" s="62"/>
      <c r="P37" s="62"/>
      <c r="Q37" s="63"/>
      <c r="R37" s="100">
        <f t="shared" si="3"/>
        <v>0</v>
      </c>
      <c r="S37" s="56"/>
      <c r="T37" s="64">
        <f t="shared" si="0"/>
        <v>0</v>
      </c>
      <c r="U37" s="123">
        <f t="shared" si="1"/>
        <v>0</v>
      </c>
    </row>
    <row r="38" spans="2:21" ht="24.95" customHeight="1" thickBot="1">
      <c r="B38" s="65">
        <f t="shared" si="2"/>
        <v>25</v>
      </c>
      <c r="C38" s="159"/>
      <c r="D38" s="160"/>
      <c r="E38" s="157"/>
      <c r="F38" s="158"/>
      <c r="G38" s="153"/>
      <c r="H38" s="154"/>
      <c r="I38" s="49"/>
      <c r="J38" s="50"/>
      <c r="K38" s="66"/>
      <c r="L38" s="67"/>
      <c r="M38" s="68"/>
      <c r="N38" s="69"/>
      <c r="O38" s="69"/>
      <c r="P38" s="69"/>
      <c r="Q38" s="70"/>
      <c r="R38" s="100">
        <f>IF(G38="ATHLETE",R$12,0)</f>
        <v>0</v>
      </c>
      <c r="S38" s="56"/>
      <c r="T38" s="71">
        <f t="shared" si="0"/>
        <v>0</v>
      </c>
      <c r="U38" s="123">
        <f t="shared" si="1"/>
        <v>0</v>
      </c>
    </row>
    <row r="39" spans="2:21" ht="30" customHeight="1" thickTop="1" thickBot="1">
      <c r="B39" s="72"/>
      <c r="C39" s="73"/>
      <c r="D39" s="26"/>
      <c r="E39" s="26"/>
      <c r="F39" s="73"/>
      <c r="G39" s="73"/>
      <c r="H39" s="73"/>
      <c r="I39" s="73"/>
      <c r="J39" s="73"/>
      <c r="K39" s="74"/>
      <c r="L39" s="74"/>
      <c r="M39" s="74"/>
      <c r="N39" s="74"/>
      <c r="O39" s="212" t="s">
        <v>8</v>
      </c>
      <c r="P39" s="213"/>
      <c r="Q39" s="214"/>
      <c r="R39" s="214"/>
      <c r="S39" s="215"/>
      <c r="T39" s="90">
        <f>SUM(T14:T38)</f>
        <v>0</v>
      </c>
      <c r="U39" s="124"/>
    </row>
    <row r="40" spans="2:21" ht="30" customHeight="1" thickTop="1" thickBot="1">
      <c r="B40" s="145" t="s">
        <v>35</v>
      </c>
      <c r="C40" s="146"/>
      <c r="D40" s="47">
        <v>43868</v>
      </c>
      <c r="E40" s="37">
        <v>43869</v>
      </c>
      <c r="F40" s="37">
        <v>43870</v>
      </c>
      <c r="G40" s="37">
        <v>43871</v>
      </c>
      <c r="H40" s="37">
        <v>43872</v>
      </c>
      <c r="I40" s="37">
        <v>43873</v>
      </c>
      <c r="J40" s="37">
        <v>43874</v>
      </c>
      <c r="K40" s="37">
        <v>43875</v>
      </c>
      <c r="L40" s="38" t="s">
        <v>10</v>
      </c>
      <c r="M40" s="10"/>
      <c r="N40" s="6"/>
      <c r="O40" s="216" t="s">
        <v>9</v>
      </c>
      <c r="P40" s="217"/>
      <c r="Q40" s="217"/>
      <c r="R40" s="217"/>
      <c r="S40" s="218"/>
      <c r="T40" s="89">
        <f>T39+15*(L41)+16*(L42)</f>
        <v>0</v>
      </c>
    </row>
    <row r="41" spans="2:21" ht="30" customHeight="1" thickTop="1" thickBot="1">
      <c r="B41" s="155" t="s">
        <v>54</v>
      </c>
      <c r="C41" s="156"/>
      <c r="D41" s="82"/>
      <c r="E41" s="83"/>
      <c r="F41" s="83"/>
      <c r="G41" s="83"/>
      <c r="H41" s="83"/>
      <c r="I41" s="83"/>
      <c r="J41" s="83"/>
      <c r="K41" s="83"/>
      <c r="L41" s="75">
        <f>SUM(D41:K41)</f>
        <v>0</v>
      </c>
      <c r="M41" s="76"/>
      <c r="N41" s="6"/>
      <c r="O41" s="211" t="s">
        <v>53</v>
      </c>
      <c r="P41" s="211"/>
      <c r="Q41" s="211"/>
      <c r="R41" s="211"/>
      <c r="S41" s="211"/>
      <c r="T41" s="92">
        <f>(T40-U41)*1.3+U41</f>
        <v>0</v>
      </c>
      <c r="U41" s="124">
        <f>SUM(R14:R38)</f>
        <v>0</v>
      </c>
    </row>
    <row r="42" spans="2:21" ht="30" customHeight="1" thickTop="1" thickBot="1">
      <c r="B42" s="151" t="s">
        <v>59</v>
      </c>
      <c r="C42" s="152"/>
      <c r="D42" s="84"/>
      <c r="E42" s="85"/>
      <c r="F42" s="85"/>
      <c r="G42" s="85"/>
      <c r="H42" s="85"/>
      <c r="I42" s="85"/>
      <c r="J42" s="85"/>
      <c r="K42" s="85"/>
      <c r="L42" s="77">
        <f>SUM(D42:K42)</f>
        <v>0</v>
      </c>
      <c r="M42" s="78"/>
      <c r="N42" s="28"/>
      <c r="O42" s="28"/>
      <c r="P42" s="79"/>
      <c r="Q42" s="79"/>
      <c r="R42" s="79"/>
      <c r="S42" s="79"/>
      <c r="T42" s="80"/>
    </row>
    <row r="43" spans="2:21" ht="15.75" thickTop="1"/>
  </sheetData>
  <sheetProtection password="CAA1" sheet="1" objects="1" scenarios="1" selectLockedCells="1"/>
  <dataConsolidate/>
  <mergeCells count="108">
    <mergeCell ref="B2:T2"/>
    <mergeCell ref="B6:T6"/>
    <mergeCell ref="O41:S41"/>
    <mergeCell ref="O39:S39"/>
    <mergeCell ref="O40:S40"/>
    <mergeCell ref="C11:D13"/>
    <mergeCell ref="E11:F13"/>
    <mergeCell ref="B11:B13"/>
    <mergeCell ref="C33:D33"/>
    <mergeCell ref="K8:N8"/>
    <mergeCell ref="I8:J8"/>
    <mergeCell ref="C21:D21"/>
    <mergeCell ref="C19:D19"/>
    <mergeCell ref="E14:F14"/>
    <mergeCell ref="E15:F15"/>
    <mergeCell ref="E16:F16"/>
    <mergeCell ref="E17:F17"/>
    <mergeCell ref="E18:F18"/>
    <mergeCell ref="E19:F19"/>
    <mergeCell ref="I11:I12"/>
    <mergeCell ref="E31:F31"/>
    <mergeCell ref="E32:F32"/>
    <mergeCell ref="E33:F33"/>
    <mergeCell ref="J11:J12"/>
    <mergeCell ref="C29:D29"/>
    <mergeCell ref="C17:D17"/>
    <mergeCell ref="C30:D30"/>
    <mergeCell ref="E30:F30"/>
    <mergeCell ref="B3:F3"/>
    <mergeCell ref="B4:F4"/>
    <mergeCell ref="B7:D7"/>
    <mergeCell ref="G8:H8"/>
    <mergeCell ref="E29:F29"/>
    <mergeCell ref="C15:D15"/>
    <mergeCell ref="C16:D16"/>
    <mergeCell ref="G11:H12"/>
    <mergeCell ref="E25:F25"/>
    <mergeCell ref="E26:F26"/>
    <mergeCell ref="E27:F27"/>
    <mergeCell ref="G13:H13"/>
    <mergeCell ref="G14:H14"/>
    <mergeCell ref="G15:H15"/>
    <mergeCell ref="G16:H16"/>
    <mergeCell ref="G17:H17"/>
    <mergeCell ref="E21:F21"/>
    <mergeCell ref="E22:F22"/>
    <mergeCell ref="E23:F23"/>
    <mergeCell ref="E24:F24"/>
    <mergeCell ref="P8:T8"/>
    <mergeCell ref="B5:G5"/>
    <mergeCell ref="E7:F7"/>
    <mergeCell ref="G7:I7"/>
    <mergeCell ref="J7:L7"/>
    <mergeCell ref="O7:T7"/>
    <mergeCell ref="M7:N7"/>
    <mergeCell ref="M3:T5"/>
    <mergeCell ref="E28:F28"/>
    <mergeCell ref="B8:C8"/>
    <mergeCell ref="C22:D22"/>
    <mergeCell ref="C23:D23"/>
    <mergeCell ref="C24:D24"/>
    <mergeCell ref="D8:E8"/>
    <mergeCell ref="C14:D14"/>
    <mergeCell ref="C20:D20"/>
    <mergeCell ref="E20:F20"/>
    <mergeCell ref="C28:D28"/>
    <mergeCell ref="K10:L10"/>
    <mergeCell ref="M10:Q10"/>
    <mergeCell ref="C26:D26"/>
    <mergeCell ref="C27:D27"/>
    <mergeCell ref="B42:C42"/>
    <mergeCell ref="G35:H35"/>
    <mergeCell ref="G36:H36"/>
    <mergeCell ref="G37:H37"/>
    <mergeCell ref="G38:H38"/>
    <mergeCell ref="B41:C41"/>
    <mergeCell ref="C36:D36"/>
    <mergeCell ref="C37:D37"/>
    <mergeCell ref="C35:D35"/>
    <mergeCell ref="E36:F36"/>
    <mergeCell ref="E37:F37"/>
    <mergeCell ref="E38:F38"/>
    <mergeCell ref="E35:F35"/>
    <mergeCell ref="C38:D38"/>
    <mergeCell ref="E34:F34"/>
    <mergeCell ref="B40:C40"/>
    <mergeCell ref="C18:D18"/>
    <mergeCell ref="G23:H23"/>
    <mergeCell ref="G24:H24"/>
    <mergeCell ref="G25:H25"/>
    <mergeCell ref="C25:D25"/>
    <mergeCell ref="C31:D31"/>
    <mergeCell ref="G22:H22"/>
    <mergeCell ref="G18:H18"/>
    <mergeCell ref="G19:H19"/>
    <mergeCell ref="G20:H20"/>
    <mergeCell ref="G21:H21"/>
    <mergeCell ref="G26:H26"/>
    <mergeCell ref="G30:H30"/>
    <mergeCell ref="G31:H31"/>
    <mergeCell ref="G32:H32"/>
    <mergeCell ref="G33:H33"/>
    <mergeCell ref="G34:H34"/>
    <mergeCell ref="G27:H27"/>
    <mergeCell ref="G28:H28"/>
    <mergeCell ref="G29:H29"/>
    <mergeCell ref="C32:D32"/>
    <mergeCell ref="C34:D34"/>
  </mergeCells>
  <phoneticPr fontId="12" type="noConversion"/>
  <dataValidations count="7">
    <dataValidation type="list" allowBlank="1" showInputMessage="1" showErrorMessage="1" sqref="K39:N39">
      <formula1>"0,1"</formula1>
    </dataValidation>
    <dataValidation type="list" allowBlank="1" showInputMessage="1" showErrorMessage="1" sqref="I39:J39 G14:H39">
      <formula1>"ATHLETE, COACH, TEAM LEADER, OFFICIAL, PHYSIO"</formula1>
    </dataValidation>
    <dataValidation type="list" allowBlank="1" showInputMessage="1" showErrorMessage="1" sqref="D41:K42">
      <formula1>"0,1,2,3,4,5,6,7,8,9,10,11,12,13,14,15,16,17,18,19,20,21,22,23,24,25"</formula1>
    </dataValidation>
    <dataValidation type="list" allowBlank="1" showInputMessage="1" showErrorMessage="1" sqref="S14:S38">
      <formula1>"YES,NO"</formula1>
    </dataValidation>
    <dataValidation type="list" allowBlank="1" showInputMessage="1" showErrorMessage="1" sqref="K14:Q38">
      <formula1>"1, 0"</formula1>
    </dataValidation>
    <dataValidation type="list" allowBlank="1" showInputMessage="1" showErrorMessage="1" sqref="J14:J38">
      <formula1>"07-feb,08-feb, 09-feb, 10-feb, 11-feb, 12-feb, 13-feb,14-feb"</formula1>
    </dataValidation>
    <dataValidation type="list" allowBlank="1" showInputMessage="1" showErrorMessage="1" sqref="I14:I38">
      <formula1>"04-feb,05-feb,06-feb,07-feb,08-feb,09-feb,10-feb,11-feb,12-feb"</formula1>
    </dataValidation>
  </dataValidations>
  <printOptions horizontalCentered="1"/>
  <pageMargins left="0.11811023622047245" right="0.11811023622047245" top="0.35433070866141736" bottom="0.15748031496062992" header="0.15748031496062992" footer="0.15748031496062992"/>
  <pageSetup paperSize="9" scale="64" orientation="portrait" r:id="rId1"/>
  <cellWatches>
    <cellWatch r="K1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41"/>
  <sheetViews>
    <sheetView zoomScale="70" zoomScaleNormal="70" workbookViewId="0">
      <selection activeCell="E16" sqref="E16"/>
    </sheetView>
  </sheetViews>
  <sheetFormatPr defaultColWidth="9.140625" defaultRowHeight="15"/>
  <cols>
    <col min="1" max="1" width="4.7109375" style="9" customWidth="1"/>
    <col min="2" max="2" width="4.5703125" style="9" customWidth="1"/>
    <col min="3" max="4" width="25.5703125" style="9" customWidth="1"/>
    <col min="5" max="5" width="14.7109375" style="9" customWidth="1"/>
    <col min="6" max="10" width="12.7109375" style="9" customWidth="1"/>
    <col min="11" max="12" width="13.28515625" style="9" customWidth="1"/>
    <col min="13" max="13" width="15.7109375" style="9" customWidth="1"/>
    <col min="14" max="18" width="12.7109375" style="9" customWidth="1"/>
    <col min="19" max="19" width="13.28515625" style="9" customWidth="1"/>
    <col min="20" max="20" width="8.7109375" style="9" customWidth="1"/>
    <col min="21" max="16384" width="9.140625" style="9"/>
  </cols>
  <sheetData>
    <row r="1" spans="2:20" ht="15.75" thickBot="1"/>
    <row r="2" spans="2:20" ht="80.099999999999994" customHeight="1" thickTop="1" thickBot="1">
      <c r="B2" s="251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3"/>
    </row>
    <row r="3" spans="2:20" ht="30" customHeight="1" thickTop="1">
      <c r="B3" s="273" t="str">
        <f>'ACCOMMODATION FORM'!B3</f>
        <v>CADET EUROPEAN JUDO CUP</v>
      </c>
      <c r="C3" s="274"/>
      <c r="D3" s="274"/>
      <c r="E3" s="274"/>
      <c r="F3" s="274"/>
      <c r="G3" s="274"/>
      <c r="H3" s="274"/>
      <c r="N3" s="242" t="s">
        <v>55</v>
      </c>
      <c r="O3" s="243"/>
      <c r="P3" s="243"/>
      <c r="Q3" s="243"/>
      <c r="R3" s="243"/>
      <c r="S3" s="244"/>
    </row>
    <row r="4" spans="2:20" ht="30" customHeight="1">
      <c r="B4" s="273" t="str">
        <f>'ACCOMMODATION FORM'!B4</f>
        <v>Men / Women</v>
      </c>
      <c r="C4" s="274"/>
      <c r="D4" s="274"/>
      <c r="E4" s="274"/>
      <c r="F4" s="274"/>
      <c r="G4" s="274"/>
      <c r="H4" s="274"/>
      <c r="N4" s="245"/>
      <c r="O4" s="246"/>
      <c r="P4" s="246"/>
      <c r="Q4" s="246"/>
      <c r="R4" s="246"/>
      <c r="S4" s="247"/>
      <c r="T4" s="8"/>
    </row>
    <row r="5" spans="2:20" ht="30" customHeight="1" thickBot="1">
      <c r="B5" s="273" t="str">
        <f>'ACCOMMODATION FORM'!B5</f>
        <v>Follonica (ITALY), 10th - 11th Feb. 2024</v>
      </c>
      <c r="C5" s="274"/>
      <c r="D5" s="274"/>
      <c r="E5" s="274"/>
      <c r="F5" s="274"/>
      <c r="G5" s="274"/>
      <c r="H5" s="274"/>
      <c r="I5" s="274"/>
      <c r="J5" s="113"/>
      <c r="N5" s="248"/>
      <c r="O5" s="249"/>
      <c r="P5" s="249"/>
      <c r="Q5" s="249"/>
      <c r="R5" s="249"/>
      <c r="S5" s="250"/>
    </row>
    <row r="6" spans="2:20" ht="8.4499999999999993" customHeight="1" thickTop="1" thickBot="1">
      <c r="B6" s="25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6"/>
    </row>
    <row r="7" spans="2:20" ht="33" customHeight="1" thickTop="1" thickBot="1">
      <c r="B7" s="275" t="str">
        <f>'ACCOMMODATION FORM'!B7</f>
        <v>COUNTRY:</v>
      </c>
      <c r="C7" s="276"/>
      <c r="D7" s="276"/>
      <c r="E7" s="277"/>
      <c r="F7" s="277"/>
      <c r="G7" s="278">
        <f>'ACCOMMODATION FORM'!$E$7</f>
        <v>0</v>
      </c>
      <c r="H7" s="278"/>
      <c r="I7" s="279" t="str">
        <f>'ACCOMMODATION FORM'!G7</f>
        <v>FEDERATION:</v>
      </c>
      <c r="J7" s="279"/>
      <c r="K7" s="280">
        <f>'ACCOMMODATION FORM'!$J$7</f>
        <v>0</v>
      </c>
      <c r="L7" s="280"/>
      <c r="M7" s="280"/>
      <c r="N7" s="280"/>
      <c r="O7" s="281" t="str">
        <f>'ACCOMMODATION FORM'!M7</f>
        <v>CLUB:</v>
      </c>
      <c r="P7" s="276"/>
      <c r="Q7" s="257">
        <f>'ACCOMMODATION FORM'!$O$7</f>
        <v>0</v>
      </c>
      <c r="R7" s="258"/>
      <c r="S7" s="259"/>
    </row>
    <row r="8" spans="2:20" ht="24.95" customHeight="1" thickTop="1">
      <c r="B8" s="262" t="s">
        <v>31</v>
      </c>
      <c r="C8" s="263"/>
      <c r="D8" s="263"/>
      <c r="E8" s="264"/>
      <c r="F8" s="264"/>
      <c r="G8" s="286" t="s">
        <v>14</v>
      </c>
      <c r="H8" s="287"/>
      <c r="I8" s="288"/>
      <c r="J8" s="286" t="s">
        <v>15</v>
      </c>
      <c r="K8" s="287"/>
      <c r="L8" s="287"/>
      <c r="M8" s="288"/>
      <c r="N8" s="282" t="s">
        <v>30</v>
      </c>
      <c r="O8" s="282"/>
      <c r="P8" s="282"/>
      <c r="Q8" s="260" t="s">
        <v>43</v>
      </c>
      <c r="R8" s="260"/>
      <c r="S8" s="261"/>
    </row>
    <row r="9" spans="2:20" ht="24.95" customHeight="1">
      <c r="B9" s="265"/>
      <c r="C9" s="266"/>
      <c r="D9" s="266"/>
      <c r="E9" s="267"/>
      <c r="F9" s="267"/>
      <c r="G9" s="283"/>
      <c r="H9" s="284"/>
      <c r="I9" s="285"/>
      <c r="J9" s="283"/>
      <c r="K9" s="284"/>
      <c r="L9" s="284"/>
      <c r="M9" s="285"/>
      <c r="N9" s="271"/>
      <c r="O9" s="271"/>
      <c r="P9" s="271"/>
      <c r="Q9" s="271"/>
      <c r="R9" s="271"/>
      <c r="S9" s="272"/>
    </row>
    <row r="10" spans="2:20" ht="30" customHeight="1">
      <c r="B10" s="265"/>
      <c r="C10" s="266"/>
      <c r="D10" s="266"/>
      <c r="E10" s="267"/>
      <c r="F10" s="267"/>
      <c r="G10" s="289" t="s">
        <v>62</v>
      </c>
      <c r="H10" s="290"/>
      <c r="I10" s="290"/>
      <c r="J10" s="290"/>
      <c r="K10" s="290"/>
      <c r="L10" s="290"/>
      <c r="M10" s="290"/>
      <c r="N10" s="290"/>
      <c r="O10" s="290"/>
      <c r="P10" s="291"/>
      <c r="Q10" s="112" t="s">
        <v>44</v>
      </c>
      <c r="R10" s="112" t="s">
        <v>45</v>
      </c>
      <c r="S10" s="132" t="s">
        <v>46</v>
      </c>
    </row>
    <row r="11" spans="2:20" ht="30" customHeight="1" thickBot="1">
      <c r="B11" s="268"/>
      <c r="C11" s="269"/>
      <c r="D11" s="269"/>
      <c r="E11" s="270"/>
      <c r="F11" s="270"/>
      <c r="G11" s="292"/>
      <c r="H11" s="293"/>
      <c r="I11" s="293"/>
      <c r="J11" s="293"/>
      <c r="K11" s="293"/>
      <c r="L11" s="293"/>
      <c r="M11" s="293"/>
      <c r="N11" s="293"/>
      <c r="O11" s="293"/>
      <c r="P11" s="294"/>
      <c r="Q11" s="111"/>
      <c r="R11" s="111"/>
      <c r="S11" s="125"/>
    </row>
    <row r="12" spans="2:20" ht="31.5" customHeight="1" thickTop="1" thickBot="1">
      <c r="B12" s="301" t="s">
        <v>56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3"/>
    </row>
    <row r="13" spans="2:20" ht="24.95" customHeight="1" thickTop="1" thickBot="1">
      <c r="B13" s="131"/>
      <c r="C13" s="310" t="s">
        <v>57</v>
      </c>
      <c r="D13" s="311"/>
      <c r="E13" s="304" t="s">
        <v>48</v>
      </c>
      <c r="F13" s="305"/>
      <c r="G13" s="305"/>
      <c r="H13" s="305"/>
      <c r="I13" s="305"/>
      <c r="J13" s="305"/>
      <c r="K13" s="306"/>
      <c r="L13" s="126" t="s">
        <v>58</v>
      </c>
      <c r="M13" s="304" t="s">
        <v>49</v>
      </c>
      <c r="N13" s="305"/>
      <c r="O13" s="305"/>
      <c r="P13" s="305"/>
      <c r="Q13" s="305"/>
      <c r="R13" s="305"/>
      <c r="S13" s="306"/>
    </row>
    <row r="14" spans="2:20" ht="138.75" customHeight="1" thickTop="1">
      <c r="B14" s="299" t="str">
        <f>'ACCOMMODATION FORM'!B11</f>
        <v>N°</v>
      </c>
      <c r="C14" s="308" t="str">
        <f>'ACCOMMODATION FORM'!C11</f>
        <v>SURNAME</v>
      </c>
      <c r="D14" s="308" t="str">
        <f>'ACCOMMODATION FORM'!E11</f>
        <v>NAME</v>
      </c>
      <c r="E14" s="93" t="s">
        <v>20</v>
      </c>
      <c r="F14" s="295" t="s">
        <v>6</v>
      </c>
      <c r="G14" s="295" t="s">
        <v>19</v>
      </c>
      <c r="H14" s="295" t="s">
        <v>17</v>
      </c>
      <c r="I14" s="295" t="s">
        <v>18</v>
      </c>
      <c r="J14" s="295" t="s">
        <v>47</v>
      </c>
      <c r="K14" s="137" t="s">
        <v>64</v>
      </c>
      <c r="L14" s="138" t="s">
        <v>65</v>
      </c>
      <c r="M14" s="97" t="s">
        <v>22</v>
      </c>
      <c r="N14" s="295" t="s">
        <v>7</v>
      </c>
      <c r="O14" s="295" t="s">
        <v>21</v>
      </c>
      <c r="P14" s="295" t="s">
        <v>18</v>
      </c>
      <c r="Q14" s="295" t="s">
        <v>26</v>
      </c>
      <c r="R14" s="297" t="s">
        <v>47</v>
      </c>
      <c r="S14" s="141" t="s">
        <v>66</v>
      </c>
    </row>
    <row r="15" spans="2:20" ht="24.95" customHeight="1">
      <c r="B15" s="300"/>
      <c r="C15" s="309"/>
      <c r="D15" s="309"/>
      <c r="E15" s="94" t="s">
        <v>24</v>
      </c>
      <c r="F15" s="307"/>
      <c r="G15" s="296"/>
      <c r="H15" s="296"/>
      <c r="I15" s="296"/>
      <c r="J15" s="296"/>
      <c r="K15" s="139" t="s">
        <v>23</v>
      </c>
      <c r="L15" s="140" t="s">
        <v>23</v>
      </c>
      <c r="M15" s="94" t="s">
        <v>23</v>
      </c>
      <c r="N15" s="296"/>
      <c r="O15" s="296"/>
      <c r="P15" s="296"/>
      <c r="Q15" s="296"/>
      <c r="R15" s="298"/>
      <c r="S15" s="142" t="s">
        <v>23</v>
      </c>
    </row>
    <row r="16" spans="2:20" ht="24.95" customHeight="1">
      <c r="B16" s="95">
        <f>'ACCOMMODATION FORM'!B14</f>
        <v>1</v>
      </c>
      <c r="C16" s="128">
        <f>'ACCOMMODATION FORM'!C14:D14</f>
        <v>0</v>
      </c>
      <c r="D16" s="128">
        <f>'ACCOMMODATION FORM'!E14</f>
        <v>0</v>
      </c>
      <c r="E16" s="101"/>
      <c r="F16" s="102"/>
      <c r="G16" s="102"/>
      <c r="H16" s="102"/>
      <c r="I16" s="102"/>
      <c r="J16" s="102"/>
      <c r="K16" s="103"/>
      <c r="L16" s="133"/>
      <c r="M16" s="101"/>
      <c r="N16" s="102"/>
      <c r="O16" s="102"/>
      <c r="P16" s="102"/>
      <c r="Q16" s="102"/>
      <c r="R16" s="102"/>
      <c r="S16" s="103"/>
    </row>
    <row r="17" spans="2:19" ht="24.95" customHeight="1">
      <c r="B17" s="95">
        <f>'ACCOMMODATION FORM'!B15</f>
        <v>2</v>
      </c>
      <c r="C17" s="128">
        <f>'ACCOMMODATION FORM'!C15:D15</f>
        <v>0</v>
      </c>
      <c r="D17" s="128">
        <f>'ACCOMMODATION FORM'!E15</f>
        <v>0</v>
      </c>
      <c r="E17" s="101"/>
      <c r="F17" s="102"/>
      <c r="G17" s="102"/>
      <c r="H17" s="102"/>
      <c r="I17" s="102"/>
      <c r="J17" s="102"/>
      <c r="K17" s="127"/>
      <c r="L17" s="133"/>
      <c r="M17" s="101"/>
      <c r="N17" s="102"/>
      <c r="O17" s="102"/>
      <c r="P17" s="102"/>
      <c r="Q17" s="102"/>
      <c r="R17" s="102"/>
      <c r="S17" s="127"/>
    </row>
    <row r="18" spans="2:19" ht="24.95" customHeight="1">
      <c r="B18" s="95">
        <f>'ACCOMMODATION FORM'!B16</f>
        <v>3</v>
      </c>
      <c r="C18" s="128">
        <f>'ACCOMMODATION FORM'!C16:D16</f>
        <v>0</v>
      </c>
      <c r="D18" s="128">
        <f>'ACCOMMODATION FORM'!E16</f>
        <v>0</v>
      </c>
      <c r="E18" s="101"/>
      <c r="F18" s="102"/>
      <c r="G18" s="102"/>
      <c r="H18" s="102"/>
      <c r="I18" s="102"/>
      <c r="J18" s="102"/>
      <c r="K18" s="127"/>
      <c r="L18" s="133"/>
      <c r="M18" s="101"/>
      <c r="N18" s="102"/>
      <c r="O18" s="102"/>
      <c r="P18" s="102"/>
      <c r="Q18" s="102"/>
      <c r="R18" s="102"/>
      <c r="S18" s="127"/>
    </row>
    <row r="19" spans="2:19" ht="24.95" customHeight="1">
      <c r="B19" s="95">
        <f>'ACCOMMODATION FORM'!B17</f>
        <v>4</v>
      </c>
      <c r="C19" s="128">
        <f>'ACCOMMODATION FORM'!C17:D17</f>
        <v>0</v>
      </c>
      <c r="D19" s="128">
        <f>'ACCOMMODATION FORM'!E17</f>
        <v>0</v>
      </c>
      <c r="E19" s="101"/>
      <c r="F19" s="102"/>
      <c r="G19" s="102"/>
      <c r="H19" s="102"/>
      <c r="I19" s="102"/>
      <c r="J19" s="102"/>
      <c r="K19" s="127"/>
      <c r="L19" s="133"/>
      <c r="M19" s="101"/>
      <c r="N19" s="102"/>
      <c r="O19" s="102"/>
      <c r="P19" s="102"/>
      <c r="Q19" s="102"/>
      <c r="R19" s="102"/>
      <c r="S19" s="127"/>
    </row>
    <row r="20" spans="2:19" ht="24.95" customHeight="1">
      <c r="B20" s="95">
        <f>'ACCOMMODATION FORM'!B18</f>
        <v>5</v>
      </c>
      <c r="C20" s="128">
        <f>'ACCOMMODATION FORM'!C18:D18</f>
        <v>0</v>
      </c>
      <c r="D20" s="128">
        <f>'ACCOMMODATION FORM'!E18</f>
        <v>0</v>
      </c>
      <c r="E20" s="101"/>
      <c r="F20" s="102"/>
      <c r="G20" s="102"/>
      <c r="H20" s="102"/>
      <c r="I20" s="102"/>
      <c r="J20" s="102"/>
      <c r="K20" s="127"/>
      <c r="L20" s="133"/>
      <c r="M20" s="101"/>
      <c r="N20" s="102"/>
      <c r="O20" s="102"/>
      <c r="P20" s="102"/>
      <c r="Q20" s="102"/>
      <c r="R20" s="102"/>
      <c r="S20" s="127"/>
    </row>
    <row r="21" spans="2:19" ht="24.95" customHeight="1">
      <c r="B21" s="95">
        <f>'ACCOMMODATION FORM'!B19</f>
        <v>6</v>
      </c>
      <c r="C21" s="128">
        <f>'ACCOMMODATION FORM'!C19:D19</f>
        <v>0</v>
      </c>
      <c r="D21" s="128">
        <f>'ACCOMMODATION FORM'!E19</f>
        <v>0</v>
      </c>
      <c r="E21" s="101"/>
      <c r="F21" s="102"/>
      <c r="G21" s="102"/>
      <c r="H21" s="102"/>
      <c r="I21" s="102"/>
      <c r="J21" s="102"/>
      <c r="K21" s="127"/>
      <c r="L21" s="133"/>
      <c r="M21" s="101"/>
      <c r="N21" s="102"/>
      <c r="O21" s="102"/>
      <c r="P21" s="102"/>
      <c r="Q21" s="102"/>
      <c r="R21" s="102"/>
      <c r="S21" s="127"/>
    </row>
    <row r="22" spans="2:19" ht="24.95" customHeight="1">
      <c r="B22" s="95">
        <f>'ACCOMMODATION FORM'!B20</f>
        <v>7</v>
      </c>
      <c r="C22" s="128">
        <f>'ACCOMMODATION FORM'!C20:D20</f>
        <v>0</v>
      </c>
      <c r="D22" s="128">
        <f>'ACCOMMODATION FORM'!E20</f>
        <v>0</v>
      </c>
      <c r="E22" s="101"/>
      <c r="F22" s="102"/>
      <c r="G22" s="102"/>
      <c r="H22" s="102"/>
      <c r="I22" s="102"/>
      <c r="J22" s="102"/>
      <c r="K22" s="104"/>
      <c r="L22" s="134"/>
      <c r="M22" s="101"/>
      <c r="N22" s="102"/>
      <c r="O22" s="102"/>
      <c r="P22" s="102"/>
      <c r="Q22" s="102"/>
      <c r="R22" s="102"/>
      <c r="S22" s="104"/>
    </row>
    <row r="23" spans="2:19" ht="24.95" customHeight="1">
      <c r="B23" s="96">
        <f>'ACCOMMODATION FORM'!B21</f>
        <v>8</v>
      </c>
      <c r="C23" s="129">
        <f>'ACCOMMODATION FORM'!C21:D21</f>
        <v>0</v>
      </c>
      <c r="D23" s="129">
        <f>'ACCOMMODATION FORM'!E21</f>
        <v>0</v>
      </c>
      <c r="E23" s="105"/>
      <c r="F23" s="106"/>
      <c r="G23" s="106"/>
      <c r="H23" s="106"/>
      <c r="I23" s="106"/>
      <c r="J23" s="106"/>
      <c r="K23" s="104"/>
      <c r="L23" s="135"/>
      <c r="M23" s="105"/>
      <c r="N23" s="106"/>
      <c r="O23" s="106"/>
      <c r="P23" s="106"/>
      <c r="Q23" s="106"/>
      <c r="R23" s="106"/>
      <c r="S23" s="107"/>
    </row>
    <row r="24" spans="2:19" ht="24.95" customHeight="1">
      <c r="B24" s="96">
        <f>'ACCOMMODATION FORM'!B22</f>
        <v>9</v>
      </c>
      <c r="C24" s="129">
        <f>'ACCOMMODATION FORM'!C22:D22</f>
        <v>0</v>
      </c>
      <c r="D24" s="129">
        <f>'ACCOMMODATION FORM'!E22</f>
        <v>0</v>
      </c>
      <c r="E24" s="105"/>
      <c r="F24" s="106"/>
      <c r="G24" s="106"/>
      <c r="H24" s="106"/>
      <c r="I24" s="106"/>
      <c r="J24" s="106"/>
      <c r="K24" s="104"/>
      <c r="L24" s="135"/>
      <c r="M24" s="105"/>
      <c r="N24" s="106"/>
      <c r="O24" s="106"/>
      <c r="P24" s="106"/>
      <c r="Q24" s="106"/>
      <c r="R24" s="106"/>
      <c r="S24" s="107"/>
    </row>
    <row r="25" spans="2:19" ht="24.95" customHeight="1">
      <c r="B25" s="115">
        <f>'ACCOMMODATION FORM'!B23</f>
        <v>10</v>
      </c>
      <c r="C25" s="129">
        <f>'ACCOMMODATION FORM'!C23:D23</f>
        <v>0</v>
      </c>
      <c r="D25" s="129">
        <f>'ACCOMMODATION FORM'!E23</f>
        <v>0</v>
      </c>
      <c r="E25" s="105"/>
      <c r="F25" s="106"/>
      <c r="G25" s="106"/>
      <c r="H25" s="106"/>
      <c r="I25" s="106"/>
      <c r="J25" s="106"/>
      <c r="K25" s="107"/>
      <c r="L25" s="135"/>
      <c r="M25" s="105"/>
      <c r="N25" s="106"/>
      <c r="O25" s="106"/>
      <c r="P25" s="106"/>
      <c r="Q25" s="106"/>
      <c r="R25" s="106"/>
      <c r="S25" s="107"/>
    </row>
    <row r="26" spans="2:19" ht="24.95" customHeight="1">
      <c r="B26" s="95">
        <f>'ACCOMMODATION FORM'!B24</f>
        <v>11</v>
      </c>
      <c r="C26" s="128">
        <f>'ACCOMMODATION FORM'!C24:D24</f>
        <v>0</v>
      </c>
      <c r="D26" s="128">
        <f>'ACCOMMODATION FORM'!E24</f>
        <v>0</v>
      </c>
      <c r="E26" s="101"/>
      <c r="F26" s="102"/>
      <c r="G26" s="102"/>
      <c r="H26" s="102"/>
      <c r="I26" s="102"/>
      <c r="J26" s="102"/>
      <c r="K26" s="104"/>
      <c r="L26" s="134"/>
      <c r="M26" s="101"/>
      <c r="N26" s="102"/>
      <c r="O26" s="102"/>
      <c r="P26" s="102"/>
      <c r="Q26" s="102"/>
      <c r="R26" s="102"/>
      <c r="S26" s="104"/>
    </row>
    <row r="27" spans="2:19" ht="24.95" customHeight="1">
      <c r="B27" s="95">
        <f>'ACCOMMODATION FORM'!B25</f>
        <v>12</v>
      </c>
      <c r="C27" s="128">
        <f>'ACCOMMODATION FORM'!C25:D25</f>
        <v>0</v>
      </c>
      <c r="D27" s="128">
        <f>'ACCOMMODATION FORM'!E25</f>
        <v>0</v>
      </c>
      <c r="E27" s="101"/>
      <c r="F27" s="102"/>
      <c r="G27" s="102"/>
      <c r="H27" s="102"/>
      <c r="I27" s="102"/>
      <c r="J27" s="102"/>
      <c r="K27" s="104"/>
      <c r="L27" s="134"/>
      <c r="M27" s="101"/>
      <c r="N27" s="102"/>
      <c r="O27" s="102"/>
      <c r="P27" s="102"/>
      <c r="Q27" s="102"/>
      <c r="R27" s="102"/>
      <c r="S27" s="104"/>
    </row>
    <row r="28" spans="2:19" ht="24.95" customHeight="1">
      <c r="B28" s="95">
        <f>'ACCOMMODATION FORM'!B26</f>
        <v>13</v>
      </c>
      <c r="C28" s="129">
        <f>'ACCOMMODATION FORM'!C26:D26</f>
        <v>0</v>
      </c>
      <c r="D28" s="129">
        <f>'ACCOMMODATION FORM'!E26</f>
        <v>0</v>
      </c>
      <c r="E28" s="105"/>
      <c r="F28" s="106"/>
      <c r="G28" s="106"/>
      <c r="H28" s="106"/>
      <c r="I28" s="106"/>
      <c r="J28" s="106"/>
      <c r="K28" s="104"/>
      <c r="L28" s="135"/>
      <c r="M28" s="105"/>
      <c r="N28" s="106"/>
      <c r="O28" s="106"/>
      <c r="P28" s="106"/>
      <c r="Q28" s="106"/>
      <c r="R28" s="106"/>
      <c r="S28" s="107"/>
    </row>
    <row r="29" spans="2:19" ht="24.95" customHeight="1">
      <c r="B29" s="95">
        <f>'ACCOMMODATION FORM'!B27</f>
        <v>14</v>
      </c>
      <c r="C29" s="129">
        <f>'ACCOMMODATION FORM'!C27:D27</f>
        <v>0</v>
      </c>
      <c r="D29" s="129">
        <f>'ACCOMMODATION FORM'!E27</f>
        <v>0</v>
      </c>
      <c r="E29" s="105"/>
      <c r="F29" s="106"/>
      <c r="G29" s="106"/>
      <c r="H29" s="106"/>
      <c r="I29" s="106"/>
      <c r="J29" s="106"/>
      <c r="K29" s="104"/>
      <c r="L29" s="135"/>
      <c r="M29" s="105"/>
      <c r="N29" s="106"/>
      <c r="O29" s="106"/>
      <c r="P29" s="106"/>
      <c r="Q29" s="106"/>
      <c r="R29" s="106"/>
      <c r="S29" s="107"/>
    </row>
    <row r="30" spans="2:19" ht="24.95" customHeight="1">
      <c r="B30" s="95">
        <f>'ACCOMMODATION FORM'!B28</f>
        <v>15</v>
      </c>
      <c r="C30" s="129">
        <f>'ACCOMMODATION FORM'!C28:D28</f>
        <v>0</v>
      </c>
      <c r="D30" s="129">
        <f>'ACCOMMODATION FORM'!E28</f>
        <v>0</v>
      </c>
      <c r="E30" s="105"/>
      <c r="F30" s="106"/>
      <c r="G30" s="106"/>
      <c r="H30" s="106"/>
      <c r="I30" s="106"/>
      <c r="J30" s="106"/>
      <c r="K30" s="107"/>
      <c r="L30" s="135"/>
      <c r="M30" s="105"/>
      <c r="N30" s="106"/>
      <c r="O30" s="106"/>
      <c r="P30" s="106"/>
      <c r="Q30" s="106"/>
      <c r="R30" s="106"/>
      <c r="S30" s="107"/>
    </row>
    <row r="31" spans="2:19" ht="24.95" customHeight="1">
      <c r="B31" s="95">
        <f>'ACCOMMODATION FORM'!B29</f>
        <v>16</v>
      </c>
      <c r="C31" s="128">
        <f>'ACCOMMODATION FORM'!C29:D29</f>
        <v>0</v>
      </c>
      <c r="D31" s="128">
        <f>'ACCOMMODATION FORM'!E29</f>
        <v>0</v>
      </c>
      <c r="E31" s="101"/>
      <c r="F31" s="102"/>
      <c r="G31" s="102"/>
      <c r="H31" s="102"/>
      <c r="I31" s="102"/>
      <c r="J31" s="102"/>
      <c r="K31" s="104"/>
      <c r="L31" s="134"/>
      <c r="M31" s="101"/>
      <c r="N31" s="102"/>
      <c r="O31" s="102"/>
      <c r="P31" s="102"/>
      <c r="Q31" s="102"/>
      <c r="R31" s="102"/>
      <c r="S31" s="104"/>
    </row>
    <row r="32" spans="2:19" ht="24.95" customHeight="1">
      <c r="B32" s="95">
        <f>'ACCOMMODATION FORM'!B30</f>
        <v>17</v>
      </c>
      <c r="C32" s="129">
        <f>'ACCOMMODATION FORM'!C30:D30</f>
        <v>0</v>
      </c>
      <c r="D32" s="129">
        <f>'ACCOMMODATION FORM'!E30</f>
        <v>0</v>
      </c>
      <c r="E32" s="105"/>
      <c r="F32" s="106"/>
      <c r="G32" s="106"/>
      <c r="H32" s="106"/>
      <c r="I32" s="106"/>
      <c r="J32" s="106"/>
      <c r="K32" s="104"/>
      <c r="L32" s="135"/>
      <c r="M32" s="105"/>
      <c r="N32" s="106"/>
      <c r="O32" s="106"/>
      <c r="P32" s="106"/>
      <c r="Q32" s="106"/>
      <c r="R32" s="106"/>
      <c r="S32" s="107"/>
    </row>
    <row r="33" spans="2:19" ht="24.95" customHeight="1">
      <c r="B33" s="95">
        <f>'ACCOMMODATION FORM'!B31</f>
        <v>18</v>
      </c>
      <c r="C33" s="129">
        <f>'ACCOMMODATION FORM'!C31:D31</f>
        <v>0</v>
      </c>
      <c r="D33" s="129">
        <f>'ACCOMMODATION FORM'!E31</f>
        <v>0</v>
      </c>
      <c r="E33" s="105"/>
      <c r="F33" s="106"/>
      <c r="G33" s="106"/>
      <c r="H33" s="106"/>
      <c r="I33" s="106"/>
      <c r="J33" s="106"/>
      <c r="K33" s="104"/>
      <c r="L33" s="135"/>
      <c r="M33" s="105"/>
      <c r="N33" s="106"/>
      <c r="O33" s="106"/>
      <c r="P33" s="106"/>
      <c r="Q33" s="106"/>
      <c r="R33" s="106"/>
      <c r="S33" s="107"/>
    </row>
    <row r="34" spans="2:19" ht="24.95" customHeight="1">
      <c r="B34" s="95">
        <f>'ACCOMMODATION FORM'!B32</f>
        <v>19</v>
      </c>
      <c r="C34" s="129">
        <f>'ACCOMMODATION FORM'!C32:D32</f>
        <v>0</v>
      </c>
      <c r="D34" s="129">
        <f>'ACCOMMODATION FORM'!E32</f>
        <v>0</v>
      </c>
      <c r="E34" s="105"/>
      <c r="F34" s="106"/>
      <c r="G34" s="106"/>
      <c r="H34" s="106"/>
      <c r="I34" s="106"/>
      <c r="J34" s="106"/>
      <c r="K34" s="107"/>
      <c r="L34" s="135"/>
      <c r="M34" s="105"/>
      <c r="N34" s="106"/>
      <c r="O34" s="106"/>
      <c r="P34" s="106"/>
      <c r="Q34" s="106"/>
      <c r="R34" s="106"/>
      <c r="S34" s="107"/>
    </row>
    <row r="35" spans="2:19" ht="24.95" customHeight="1">
      <c r="B35" s="95">
        <f>'ACCOMMODATION FORM'!B33</f>
        <v>20</v>
      </c>
      <c r="C35" s="129">
        <f>'ACCOMMODATION FORM'!C33:D33</f>
        <v>0</v>
      </c>
      <c r="D35" s="129">
        <f>'ACCOMMODATION FORM'!E33</f>
        <v>0</v>
      </c>
      <c r="E35" s="105"/>
      <c r="F35" s="106"/>
      <c r="G35" s="106"/>
      <c r="H35" s="106"/>
      <c r="I35" s="106"/>
      <c r="J35" s="106"/>
      <c r="K35" s="107"/>
      <c r="L35" s="135"/>
      <c r="M35" s="105"/>
      <c r="N35" s="106"/>
      <c r="O35" s="106"/>
      <c r="P35" s="106"/>
      <c r="Q35" s="106"/>
      <c r="R35" s="106"/>
      <c r="S35" s="107"/>
    </row>
    <row r="36" spans="2:19" ht="24.95" customHeight="1">
      <c r="B36" s="95">
        <f>'ACCOMMODATION FORM'!B34</f>
        <v>21</v>
      </c>
      <c r="C36" s="128">
        <f>'ACCOMMODATION FORM'!C34:D34</f>
        <v>0</v>
      </c>
      <c r="D36" s="128">
        <f>'ACCOMMODATION FORM'!E34</f>
        <v>0</v>
      </c>
      <c r="E36" s="101"/>
      <c r="F36" s="102"/>
      <c r="G36" s="102"/>
      <c r="H36" s="102"/>
      <c r="I36" s="102"/>
      <c r="J36" s="102"/>
      <c r="K36" s="104"/>
      <c r="L36" s="134"/>
      <c r="M36" s="101"/>
      <c r="N36" s="102"/>
      <c r="O36" s="102"/>
      <c r="P36" s="102"/>
      <c r="Q36" s="102"/>
      <c r="R36" s="102"/>
      <c r="S36" s="104"/>
    </row>
    <row r="37" spans="2:19" ht="24.95" customHeight="1">
      <c r="B37" s="95">
        <f>'ACCOMMODATION FORM'!B35</f>
        <v>22</v>
      </c>
      <c r="C37" s="129">
        <f>'ACCOMMODATION FORM'!C35:D35</f>
        <v>0</v>
      </c>
      <c r="D37" s="129">
        <f>'ACCOMMODATION FORM'!E35</f>
        <v>0</v>
      </c>
      <c r="E37" s="105"/>
      <c r="F37" s="106"/>
      <c r="G37" s="106"/>
      <c r="H37" s="106"/>
      <c r="I37" s="106"/>
      <c r="J37" s="106"/>
      <c r="K37" s="104"/>
      <c r="L37" s="135"/>
      <c r="M37" s="105"/>
      <c r="N37" s="106"/>
      <c r="O37" s="106"/>
      <c r="P37" s="106"/>
      <c r="Q37" s="106"/>
      <c r="R37" s="106"/>
      <c r="S37" s="107"/>
    </row>
    <row r="38" spans="2:19" ht="24.95" customHeight="1">
      <c r="B38" s="95">
        <f>'ACCOMMODATION FORM'!B36</f>
        <v>23</v>
      </c>
      <c r="C38" s="129">
        <f>'ACCOMMODATION FORM'!C36:D36</f>
        <v>0</v>
      </c>
      <c r="D38" s="129">
        <f>'ACCOMMODATION FORM'!E36</f>
        <v>0</v>
      </c>
      <c r="E38" s="105"/>
      <c r="F38" s="106"/>
      <c r="G38" s="106"/>
      <c r="H38" s="106"/>
      <c r="I38" s="106"/>
      <c r="J38" s="106"/>
      <c r="K38" s="104"/>
      <c r="L38" s="135"/>
      <c r="M38" s="105"/>
      <c r="N38" s="106"/>
      <c r="O38" s="106"/>
      <c r="P38" s="106"/>
      <c r="Q38" s="106"/>
      <c r="R38" s="106"/>
      <c r="S38" s="107"/>
    </row>
    <row r="39" spans="2:19" ht="24.95" customHeight="1">
      <c r="B39" s="95">
        <f>'ACCOMMODATION FORM'!B37</f>
        <v>24</v>
      </c>
      <c r="C39" s="129">
        <f>'ACCOMMODATION FORM'!C37:D37</f>
        <v>0</v>
      </c>
      <c r="D39" s="129">
        <f>'ACCOMMODATION FORM'!E37</f>
        <v>0</v>
      </c>
      <c r="E39" s="105"/>
      <c r="F39" s="106"/>
      <c r="G39" s="106"/>
      <c r="H39" s="106"/>
      <c r="I39" s="106"/>
      <c r="J39" s="106"/>
      <c r="K39" s="107"/>
      <c r="L39" s="135"/>
      <c r="M39" s="105"/>
      <c r="N39" s="106"/>
      <c r="O39" s="106"/>
      <c r="P39" s="106"/>
      <c r="Q39" s="106"/>
      <c r="R39" s="106"/>
      <c r="S39" s="107"/>
    </row>
    <row r="40" spans="2:19" ht="24.95" customHeight="1" thickBot="1">
      <c r="B40" s="116">
        <f>'ACCOMMODATION FORM'!B38</f>
        <v>25</v>
      </c>
      <c r="C40" s="130">
        <f>'ACCOMMODATION FORM'!C38:D38</f>
        <v>0</v>
      </c>
      <c r="D40" s="130">
        <f>'ACCOMMODATION FORM'!E38</f>
        <v>0</v>
      </c>
      <c r="E40" s="108"/>
      <c r="F40" s="109"/>
      <c r="G40" s="109"/>
      <c r="H40" s="109"/>
      <c r="I40" s="109"/>
      <c r="J40" s="109"/>
      <c r="K40" s="110"/>
      <c r="L40" s="136"/>
      <c r="M40" s="108"/>
      <c r="N40" s="109"/>
      <c r="O40" s="109"/>
      <c r="P40" s="109"/>
      <c r="Q40" s="109"/>
      <c r="R40" s="109"/>
      <c r="S40" s="110"/>
    </row>
    <row r="41" spans="2:19" ht="15.75" thickTop="1"/>
  </sheetData>
  <sheetProtection password="CAA1" sheet="1" objects="1" scenarios="1" selectLockedCells="1"/>
  <mergeCells count="39">
    <mergeCell ref="B14:B15"/>
    <mergeCell ref="B12:S12"/>
    <mergeCell ref="M13:S13"/>
    <mergeCell ref="E13:K13"/>
    <mergeCell ref="F14:F15"/>
    <mergeCell ref="D14:D15"/>
    <mergeCell ref="C14:C15"/>
    <mergeCell ref="C13:D13"/>
    <mergeCell ref="G10:P11"/>
    <mergeCell ref="N14:N15"/>
    <mergeCell ref="G14:G15"/>
    <mergeCell ref="R14:R15"/>
    <mergeCell ref="Q14:Q15"/>
    <mergeCell ref="P14:P15"/>
    <mergeCell ref="O14:O15"/>
    <mergeCell ref="H14:H15"/>
    <mergeCell ref="I14:I15"/>
    <mergeCell ref="J14:J15"/>
    <mergeCell ref="N9:P9"/>
    <mergeCell ref="G9:I9"/>
    <mergeCell ref="G8:I8"/>
    <mergeCell ref="J9:M9"/>
    <mergeCell ref="J8:M8"/>
    <mergeCell ref="N3:S5"/>
    <mergeCell ref="B2:S2"/>
    <mergeCell ref="B6:S6"/>
    <mergeCell ref="Q7:S7"/>
    <mergeCell ref="Q8:S8"/>
    <mergeCell ref="B8:F11"/>
    <mergeCell ref="Q9:S9"/>
    <mergeCell ref="B3:H3"/>
    <mergeCell ref="B4:H4"/>
    <mergeCell ref="B5:I5"/>
    <mergeCell ref="B7:F7"/>
    <mergeCell ref="G7:H7"/>
    <mergeCell ref="I7:J7"/>
    <mergeCell ref="K7:N7"/>
    <mergeCell ref="O7:P7"/>
    <mergeCell ref="N8:P8"/>
  </mergeCells>
  <dataValidations count="2">
    <dataValidation type="list" allowBlank="1" showInputMessage="1" showErrorMessage="1" sqref="E16:E40 M16:M40">
      <formula1>"PLANE,TRAIN,CAR"</formula1>
    </dataValidation>
    <dataValidation type="list" allowBlank="1" showInputMessage="1" showErrorMessage="1" sqref="S16:S40 K16:L40">
      <formula1>"YES, NO"</formula1>
    </dataValidation>
  </dataValidations>
  <printOptions horizontalCentered="1"/>
  <pageMargins left="0.11811023622047245" right="0.11811023622047245" top="0.39370078740157483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ACCOMMODATION FORM</vt:lpstr>
      <vt:lpstr>TRAVEL FORM</vt:lpstr>
      <vt:lpstr>N°_SINGLE_ROOM</vt:lpstr>
      <vt:lpstr>'ACCOMMODATION FORM'!Print_Area</vt:lpstr>
      <vt:lpstr>'TRAVEL FORM'!Print_Area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bfoschi</dc:creator>
  <cp:lastModifiedBy>Andrea</cp:lastModifiedBy>
  <cp:lastPrinted>2018-12-13T18:33:40Z</cp:lastPrinted>
  <dcterms:created xsi:type="dcterms:W3CDTF">2018-07-27T11:03:53Z</dcterms:created>
  <dcterms:modified xsi:type="dcterms:W3CDTF">2023-12-14T11:18:16Z</dcterms:modified>
</cp:coreProperties>
</file>