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xr:revisionPtr revIDLastSave="0" documentId="13_ncr:1_{E0EE2A51-06F7-477E-9CCC-37E58B40B369}" xr6:coauthVersionLast="47" xr6:coauthVersionMax="47" xr10:uidLastSave="{00000000-0000-0000-0000-000000000000}"/>
  <bookViews>
    <workbookView xWindow="-108" yWindow="-108" windowWidth="23256" windowHeight="12456" xr2:uid="{73B82163-8DD7-4840-BE10-6B30D04914C1}"/>
  </bookViews>
  <sheets>
    <sheet name="Hotel reservation" sheetId="1" r:id="rId1"/>
    <sheet name="Visa Form" sheetId="2" r:id="rId2"/>
    <sheet name="loc-DATA" sheetId="7" r:id="rId3"/>
  </sheets>
  <definedNames>
    <definedName name="Dup_FB" localSheetId="0">'Hotel reservation'!#REF!</definedName>
    <definedName name="NON" localSheetId="0">'Hotel reservation'!$W$12</definedName>
    <definedName name="Sgl_FB" localSheetId="0">'Hotel reservation'!#REF!</definedName>
    <definedName name="Twn_FB" localSheetId="0">'Hotel reservation'!$T$3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D31" i="7"/>
  <c r="E31" i="7"/>
  <c r="F31" i="7"/>
  <c r="G31" i="7"/>
  <c r="H31" i="7"/>
  <c r="I31" i="7"/>
  <c r="C32" i="7"/>
  <c r="D32" i="7"/>
  <c r="E32" i="7"/>
  <c r="F32" i="7"/>
  <c r="G32" i="7"/>
  <c r="H32" i="7"/>
  <c r="I32" i="7"/>
  <c r="C33" i="7"/>
  <c r="D33" i="7"/>
  <c r="E33" i="7"/>
  <c r="F33" i="7"/>
  <c r="G33" i="7"/>
  <c r="H33" i="7"/>
  <c r="I33" i="7"/>
  <c r="C34" i="7"/>
  <c r="D34" i="7"/>
  <c r="E34" i="7"/>
  <c r="F34" i="7"/>
  <c r="G34" i="7"/>
  <c r="H34" i="7"/>
  <c r="I34" i="7"/>
  <c r="C35" i="7"/>
  <c r="D35" i="7"/>
  <c r="E35" i="7"/>
  <c r="F35" i="7"/>
  <c r="G35" i="7"/>
  <c r="H35" i="7"/>
  <c r="I35" i="7"/>
  <c r="C36" i="7"/>
  <c r="D36" i="7"/>
  <c r="E36" i="7"/>
  <c r="F36" i="7"/>
  <c r="G36" i="7"/>
  <c r="H36" i="7"/>
  <c r="I36" i="7"/>
  <c r="C37" i="7"/>
  <c r="D37" i="7"/>
  <c r="E37" i="7"/>
  <c r="F37" i="7"/>
  <c r="G37" i="7"/>
  <c r="H37" i="7"/>
  <c r="I37" i="7"/>
  <c r="C38" i="7"/>
  <c r="D38" i="7"/>
  <c r="E38" i="7"/>
  <c r="F38" i="7"/>
  <c r="G38" i="7"/>
  <c r="H38" i="7"/>
  <c r="I38" i="7"/>
  <c r="B31" i="7"/>
  <c r="B32" i="7"/>
  <c r="B33" i="7"/>
  <c r="J33" i="7" s="1"/>
  <c r="B34" i="7"/>
  <c r="B35" i="7"/>
  <c r="B36" i="7"/>
  <c r="J36" i="7" s="1"/>
  <c r="B37" i="7"/>
  <c r="B38" i="7"/>
  <c r="J38" i="7" s="1"/>
  <c r="B30" i="7"/>
  <c r="C30" i="7"/>
  <c r="D30" i="7"/>
  <c r="D39" i="7" s="1"/>
  <c r="E30" i="7"/>
  <c r="E39" i="7" s="1"/>
  <c r="F30" i="7"/>
  <c r="F39" i="7" s="1"/>
  <c r="G30" i="7"/>
  <c r="G39" i="7" s="1"/>
  <c r="H30" i="7"/>
  <c r="H39" i="7" s="1"/>
  <c r="I30" i="7"/>
  <c r="I39" i="7" s="1"/>
  <c r="B5" i="7"/>
  <c r="B6" i="7"/>
  <c r="B7" i="7"/>
  <c r="B8" i="7"/>
  <c r="B9" i="7"/>
  <c r="B10" i="7"/>
  <c r="B11" i="7"/>
  <c r="B12" i="7"/>
  <c r="B13" i="7"/>
  <c r="B14" i="7"/>
  <c r="B15" i="7"/>
  <c r="B4" i="7"/>
  <c r="B24" i="7"/>
  <c r="B25" i="7"/>
  <c r="B26" i="7"/>
  <c r="B23" i="7"/>
  <c r="B20" i="7"/>
  <c r="B19" i="7"/>
  <c r="B12" i="2"/>
  <c r="C12" i="2"/>
  <c r="D12" i="2"/>
  <c r="E12" i="2"/>
  <c r="F12" i="2"/>
  <c r="G12" i="2"/>
  <c r="J12" i="2"/>
  <c r="B13" i="2"/>
  <c r="C13" i="2"/>
  <c r="D13" i="2"/>
  <c r="E13" i="2"/>
  <c r="F13" i="2"/>
  <c r="G13" i="2"/>
  <c r="J13" i="2"/>
  <c r="B14" i="2"/>
  <c r="C14" i="2"/>
  <c r="D14" i="2"/>
  <c r="E14" i="2"/>
  <c r="F14" i="2"/>
  <c r="G14" i="2"/>
  <c r="J14" i="2"/>
  <c r="B15" i="2"/>
  <c r="C15" i="2"/>
  <c r="D15" i="2"/>
  <c r="E15" i="2"/>
  <c r="F15" i="2"/>
  <c r="G15" i="2"/>
  <c r="J15" i="2"/>
  <c r="B16" i="2"/>
  <c r="C16" i="2"/>
  <c r="D16" i="2"/>
  <c r="E16" i="2"/>
  <c r="F16" i="2"/>
  <c r="G16" i="2"/>
  <c r="J16" i="2"/>
  <c r="B17" i="2"/>
  <c r="C17" i="2"/>
  <c r="D17" i="2"/>
  <c r="E17" i="2"/>
  <c r="F17" i="2"/>
  <c r="G17" i="2"/>
  <c r="J17" i="2"/>
  <c r="B18" i="2"/>
  <c r="C18" i="2"/>
  <c r="D18" i="2"/>
  <c r="E18" i="2"/>
  <c r="F18" i="2"/>
  <c r="G18" i="2"/>
  <c r="J18" i="2"/>
  <c r="B19" i="2"/>
  <c r="C19" i="2"/>
  <c r="D19" i="2"/>
  <c r="E19" i="2"/>
  <c r="F19" i="2"/>
  <c r="G19" i="2"/>
  <c r="J19" i="2"/>
  <c r="B20" i="2"/>
  <c r="C20" i="2"/>
  <c r="D20" i="2"/>
  <c r="E20" i="2"/>
  <c r="F20" i="2"/>
  <c r="G20" i="2"/>
  <c r="J20" i="2"/>
  <c r="B21" i="2"/>
  <c r="C21" i="2"/>
  <c r="D21" i="2"/>
  <c r="E21" i="2"/>
  <c r="F21" i="2"/>
  <c r="G21" i="2"/>
  <c r="J21" i="2"/>
  <c r="B22" i="2"/>
  <c r="C22" i="2"/>
  <c r="D22" i="2"/>
  <c r="E22" i="2"/>
  <c r="F22" i="2"/>
  <c r="G22" i="2"/>
  <c r="J22" i="2"/>
  <c r="B23" i="2"/>
  <c r="C23" i="2"/>
  <c r="D23" i="2"/>
  <c r="E23" i="2"/>
  <c r="F23" i="2"/>
  <c r="G23" i="2"/>
  <c r="J23" i="2"/>
  <c r="B24" i="2"/>
  <c r="C24" i="2"/>
  <c r="D24" i="2"/>
  <c r="E24" i="2"/>
  <c r="F24" i="2"/>
  <c r="G24" i="2"/>
  <c r="J24" i="2"/>
  <c r="B25" i="2"/>
  <c r="C25" i="2"/>
  <c r="D25" i="2"/>
  <c r="E25" i="2"/>
  <c r="F25" i="2"/>
  <c r="G25" i="2"/>
  <c r="J25" i="2"/>
  <c r="B26" i="2"/>
  <c r="C26" i="2"/>
  <c r="D26" i="2"/>
  <c r="E26" i="2"/>
  <c r="F26" i="2"/>
  <c r="G26" i="2"/>
  <c r="J26" i="2"/>
  <c r="B27" i="2"/>
  <c r="C27" i="2"/>
  <c r="D27" i="2"/>
  <c r="E27" i="2"/>
  <c r="F27" i="2"/>
  <c r="G27" i="2"/>
  <c r="J27" i="2"/>
  <c r="B28" i="2"/>
  <c r="C28" i="2"/>
  <c r="D28" i="2"/>
  <c r="E28" i="2"/>
  <c r="F28" i="2"/>
  <c r="G28" i="2"/>
  <c r="J28" i="2"/>
  <c r="B29" i="2"/>
  <c r="C29" i="2"/>
  <c r="D29" i="2"/>
  <c r="E29" i="2"/>
  <c r="F29" i="2"/>
  <c r="G29" i="2"/>
  <c r="J29" i="2"/>
  <c r="B30" i="2"/>
  <c r="C30" i="2"/>
  <c r="D30" i="2"/>
  <c r="E30" i="2"/>
  <c r="F30" i="2"/>
  <c r="G30" i="2"/>
  <c r="J30" i="2"/>
  <c r="B31" i="2"/>
  <c r="C31" i="2"/>
  <c r="D31" i="2"/>
  <c r="E31" i="2"/>
  <c r="F31" i="2"/>
  <c r="G31" i="2"/>
  <c r="J31" i="2"/>
  <c r="B32" i="2"/>
  <c r="C32" i="2"/>
  <c r="D32" i="2"/>
  <c r="E32" i="2"/>
  <c r="F32" i="2"/>
  <c r="G32" i="2"/>
  <c r="J32" i="2"/>
  <c r="B33" i="2"/>
  <c r="C33" i="2"/>
  <c r="D33" i="2"/>
  <c r="E33" i="2"/>
  <c r="F33" i="2"/>
  <c r="G33" i="2"/>
  <c r="J33" i="2"/>
  <c r="B34" i="2"/>
  <c r="C34" i="2"/>
  <c r="D34" i="2"/>
  <c r="E34" i="2"/>
  <c r="F34" i="2"/>
  <c r="G34" i="2"/>
  <c r="J34" i="2"/>
  <c r="B35" i="2"/>
  <c r="C35" i="2"/>
  <c r="D35" i="2"/>
  <c r="E35" i="2"/>
  <c r="F35" i="2"/>
  <c r="G35" i="2"/>
  <c r="J35" i="2"/>
  <c r="E11" i="2"/>
  <c r="F11" i="2"/>
  <c r="J11" i="2"/>
  <c r="G11" i="2"/>
  <c r="D11" i="2"/>
  <c r="C11" i="2"/>
  <c r="B11" i="2"/>
  <c r="A13" i="2"/>
  <c r="A11" i="2"/>
  <c r="C8" i="2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5" i="2" s="1"/>
  <c r="J35" i="7" l="1"/>
  <c r="J34" i="7"/>
  <c r="C39" i="7"/>
  <c r="J32" i="7"/>
  <c r="J37" i="7"/>
  <c r="J30" i="7"/>
  <c r="J31" i="7"/>
  <c r="B39" i="7"/>
  <c r="A34" i="2"/>
  <c r="A33" i="2"/>
  <c r="A26" i="2"/>
  <c r="A25" i="2"/>
  <c r="A31" i="2"/>
  <c r="A23" i="2"/>
  <c r="A18" i="2"/>
  <c r="A17" i="2"/>
  <c r="A15" i="2"/>
  <c r="A21" i="2"/>
  <c r="A28" i="2"/>
  <c r="A20" i="2"/>
  <c r="A12" i="2"/>
  <c r="A29" i="2"/>
  <c r="A27" i="2"/>
  <c r="A19" i="2"/>
  <c r="A32" i="2"/>
  <c r="A24" i="2"/>
  <c r="A16" i="2"/>
  <c r="A30" i="2"/>
  <c r="A22" i="2"/>
  <c r="A14" i="2"/>
</calcChain>
</file>

<file path=xl/sharedStrings.xml><?xml version="1.0" encoding="utf-8"?>
<sst xmlns="http://schemas.openxmlformats.org/spreadsheetml/2006/main" count="142" uniqueCount="94">
  <si>
    <t>Return berofe</t>
  </si>
  <si>
    <t>Slovenija Judo Federation</t>
  </si>
  <si>
    <t>E-mail:</t>
  </si>
  <si>
    <t>eckata23@gmail.com</t>
  </si>
  <si>
    <t>Contact Information</t>
  </si>
  <si>
    <t xml:space="preserve">Federation Name : </t>
  </si>
  <si>
    <t xml:space="preserve">Email : </t>
  </si>
  <si>
    <t>Phone: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</si>
  <si>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</si>
  <si>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</si>
  <si>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</si>
  <si>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</si>
  <si>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Birth Date</t>
  </si>
  <si>
    <t>Passport Nr</t>
  </si>
  <si>
    <t>TRAVEL INFORMATION</t>
  </si>
  <si>
    <t>HOTEL RESERVATION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</si>
  <si>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</si>
  <si>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</si>
  <si>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</si>
  <si>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</si>
  <si>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</si>
  <si>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</si>
  <si>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</si>
  <si>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</si>
  <si>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</si>
  <si>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</si>
  <si>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Ana</t>
  </si>
  <si>
    <t>Coach</t>
  </si>
  <si>
    <t>Munich</t>
  </si>
  <si>
    <t>LH 1452</t>
  </si>
  <si>
    <t>LH 1642</t>
  </si>
  <si>
    <t>FB</t>
  </si>
  <si>
    <t>e.g.2</t>
  </si>
  <si>
    <t>Zurich</t>
  </si>
  <si>
    <t>LX 3342</t>
  </si>
  <si>
    <t>LX 4598</t>
  </si>
  <si>
    <t xml:space="preserve">Janez </t>
  </si>
  <si>
    <t>Novak</t>
  </si>
  <si>
    <t>Vzorec</t>
  </si>
  <si>
    <t>PB123456</t>
  </si>
  <si>
    <t>PB325678</t>
  </si>
  <si>
    <t>Transfer</t>
  </si>
  <si>
    <t>NO</t>
  </si>
  <si>
    <t>Zagreb</t>
  </si>
  <si>
    <t>Ljubljana</t>
  </si>
  <si>
    <t>BREZA sigle</t>
  </si>
  <si>
    <t>SOTELIA double</t>
  </si>
  <si>
    <t>kata
or
Function</t>
  </si>
  <si>
    <t>JUNIOR Athlete_M</t>
  </si>
  <si>
    <t>SEMINAR</t>
  </si>
  <si>
    <t>Nage No Kata</t>
  </si>
  <si>
    <t>Katame No Kata</t>
  </si>
  <si>
    <t>YES</t>
  </si>
  <si>
    <t>Visa Form</t>
  </si>
  <si>
    <t>Hotel, Transfer and Seminar Reservation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</si>
  <si>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</si>
  <si>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</si>
  <si>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</si>
  <si>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</si>
  <si>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</si>
  <si>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</si>
  <si>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</si>
  <si>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</si>
  <si>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</si>
  <si>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Pasport Nr.</t>
  </si>
  <si>
    <t>Date of Issue</t>
  </si>
  <si>
    <t>Date of Expiry</t>
  </si>
  <si>
    <t>This form must be returned to Slovenian Judo Federation (eckata23@gmail.com) before 8. 5. 2023 in EXCEL FORMAT</t>
  </si>
  <si>
    <t>Date:</t>
  </si>
  <si>
    <t>Head of delegation</t>
  </si>
  <si>
    <t>FUNKCIJA</t>
  </si>
  <si>
    <t>SENIOR Athlete_M</t>
  </si>
  <si>
    <t>SENIOR Athlete_F</t>
  </si>
  <si>
    <t>JUNIOR Athlete_F</t>
  </si>
  <si>
    <t>EBNJU_Athlete</t>
  </si>
  <si>
    <t>Training_Partner_M</t>
  </si>
  <si>
    <t>Training_Partner_F</t>
  </si>
  <si>
    <t>Official</t>
  </si>
  <si>
    <t>Referee</t>
  </si>
  <si>
    <t>Medic</t>
  </si>
  <si>
    <t>Press</t>
  </si>
  <si>
    <t>PREVOZ</t>
  </si>
  <si>
    <t>SOBA</t>
  </si>
  <si>
    <t>BREZA double</t>
  </si>
  <si>
    <t>ROSA triple</t>
  </si>
  <si>
    <t>ROSA four bed</t>
  </si>
  <si>
    <t>VAS LIPA triple</t>
  </si>
  <si>
    <t>VAS LIPA four bed</t>
  </si>
  <si>
    <t>VAS LIPA five bed</t>
  </si>
  <si>
    <t>SOTELIA singe</t>
  </si>
  <si>
    <t>Prihod Zagreb</t>
  </si>
  <si>
    <t>Prihod Ljubljana</t>
  </si>
  <si>
    <t>Odhod Zagreb</t>
  </si>
  <si>
    <t>Odhod Ljubljana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</si>
</sst>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[&lt;=999999999]###\ ###\ ###;\(###\)\ ###\ ###\ ###"/>
    <numFmt numFmtId="165" formatCode="dd/mm/yyyy"/>
  </numFmts>
  <fonts count="27" x14ac:knownFonts="1"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2"/>
      <name val="Calibri"/>
      <family val="2"/>
    </font>
    <font>
      <sz val="10"/>
      <color theme="1"/>
      <name val="Verdana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sz val="10"/>
      <color indexed="8"/>
      <name val="Calibri"/>
      <family val="2"/>
    </font>
    <font>
      <b/>
      <sz val="12"/>
      <name val="Arial"/>
      <family val="2"/>
    </font>
    <font>
      <b/>
      <sz val="2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</fills>
  <borders count="8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8" fillId="0" borderId="0"/>
    <xf numFmtId="0" fontId="26" fillId="0" borderId="0" applyNumberFormat="0" applyFill="0" applyBorder="0" applyAlignment="0" applyProtection="0"/>
  </cellStyleXfs>
  <cellXfs count="181">
    <xf numFmtId="0" fontId="0" fillId="0" borderId="0" xfId="0"/>
    <xf numFmtId="0" fontId="7" fillId="3" borderId="40" xfId="0" applyFont="1" applyFill="1" applyBorder="1" applyAlignment="1" applyProtection="1">
      <alignment horizontal="left" vertical="center" wrapText="1"/>
      <protection locked="0"/>
    </xf>
    <xf numFmtId="0" fontId="7" fillId="2" borderId="54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vertical="center"/>
      <protection locked="0"/>
    </xf>
    <xf numFmtId="14" fontId="7" fillId="6" borderId="22" xfId="0" applyNumberFormat="1" applyFont="1" applyFill="1" applyBorder="1" applyAlignment="1" applyProtection="1">
      <alignment horizontal="center" vertical="center"/>
      <protection locked="0"/>
    </xf>
    <xf numFmtId="14" fontId="7" fillId="2" borderId="40" xfId="0" applyNumberFormat="1" applyFont="1" applyFill="1" applyBorder="1" applyAlignment="1" applyProtection="1">
      <alignment horizontal="center" vertical="center"/>
      <protection locked="0"/>
    </xf>
    <xf numFmtId="20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 applyProtection="1">
      <alignment horizontal="left" vertical="center"/>
      <protection locked="0"/>
    </xf>
    <xf numFmtId="0" fontId="7" fillId="2" borderId="56" xfId="0" applyFont="1" applyFill="1" applyBorder="1" applyAlignment="1" applyProtection="1">
      <alignment horizontal="left" vertical="center"/>
      <protection locked="0"/>
    </xf>
    <xf numFmtId="0" fontId="7" fillId="6" borderId="63" xfId="0" applyFont="1" applyFill="1" applyBorder="1" applyAlignment="1" applyProtection="1">
      <alignment horizontal="center" vertical="center"/>
      <protection locked="0"/>
    </xf>
    <xf numFmtId="14" fontId="7" fillId="6" borderId="63" xfId="0" applyNumberFormat="1" applyFont="1" applyFill="1" applyBorder="1" applyAlignment="1" applyProtection="1">
      <alignment horizontal="center" vertical="center"/>
      <protection locked="0"/>
    </xf>
    <xf numFmtId="14" fontId="7" fillId="2" borderId="62" xfId="0" applyNumberFormat="1" applyFont="1" applyFill="1" applyBorder="1" applyAlignment="1" applyProtection="1">
      <alignment horizontal="center" vertical="center"/>
      <protection locked="0"/>
    </xf>
    <xf numFmtId="20" fontId="7" fillId="2" borderId="64" xfId="0" applyNumberFormat="1" applyFont="1" applyFill="1" applyBorder="1" applyAlignment="1" applyProtection="1">
      <alignment horizontal="center" vertical="center"/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0" fontId="7" fillId="3" borderId="60" xfId="0" applyFont="1" applyFill="1" applyBorder="1" applyAlignment="1" applyProtection="1">
      <alignment horizontal="left" vertical="center"/>
      <protection locked="0"/>
    </xf>
    <xf numFmtId="0" fontId="7" fillId="3" borderId="46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6" borderId="68" xfId="0" applyFont="1" applyFill="1" applyBorder="1" applyAlignment="1" applyProtection="1">
      <alignment horizontal="center" vertical="center"/>
      <protection locked="0"/>
    </xf>
    <xf numFmtId="14" fontId="7" fillId="6" borderId="68" xfId="0" applyNumberFormat="1" applyFont="1" applyFill="1" applyBorder="1" applyAlignment="1" applyProtection="1">
      <alignment horizontal="center" vertical="center"/>
      <protection locked="0"/>
    </xf>
    <xf numFmtId="14" fontId="7" fillId="2" borderId="46" xfId="0" applyNumberFormat="1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 applyProtection="1">
      <alignment horizontal="center" vertical="center"/>
      <protection locked="0"/>
    </xf>
    <xf numFmtId="14" fontId="21" fillId="3" borderId="60" xfId="0" applyNumberFormat="1" applyFont="1" applyFill="1" applyBorder="1" applyAlignment="1" applyProtection="1">
      <alignment horizontal="left" vertical="center"/>
      <protection locked="0"/>
    </xf>
    <xf numFmtId="14" fontId="21" fillId="3" borderId="61" xfId="0" applyNumberFormat="1" applyFont="1" applyFill="1" applyBorder="1" applyAlignment="1" applyProtection="1">
      <alignment horizontal="left" vertical="center"/>
      <protection locked="0"/>
    </xf>
    <xf numFmtId="14" fontId="21" fillId="3" borderId="52" xfId="0" applyNumberFormat="1" applyFont="1" applyFill="1" applyBorder="1" applyAlignment="1" applyProtection="1">
      <alignment horizontal="left" vertical="center"/>
      <protection locked="0"/>
    </xf>
    <xf numFmtId="14" fontId="21" fillId="3" borderId="53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71" xfId="0" applyFont="1" applyBorder="1" applyProtection="1">
      <protection locked="0"/>
    </xf>
    <xf numFmtId="0" fontId="9" fillId="0" borderId="70" xfId="0" applyFont="1" applyBorder="1" applyProtection="1">
      <protection locked="0"/>
    </xf>
    <xf numFmtId="14" fontId="7" fillId="2" borderId="56" xfId="0" applyNumberFormat="1" applyFont="1" applyFill="1" applyBorder="1" applyAlignment="1" applyProtection="1">
      <alignment horizontal="center" vertical="center"/>
      <protection locked="0"/>
    </xf>
    <xf numFmtId="0" fontId="21" fillId="6" borderId="22" xfId="0" applyFont="1" applyFill="1" applyBorder="1" applyAlignment="1" applyProtection="1">
      <alignment horizontal="left" vertical="center"/>
      <protection locked="0"/>
    </xf>
    <xf numFmtId="0" fontId="21" fillId="6" borderId="63" xfId="0" applyFont="1" applyFill="1" applyBorder="1" applyAlignment="1" applyProtection="1">
      <alignment horizontal="left" vertical="center"/>
      <protection locked="0"/>
    </xf>
    <xf numFmtId="0" fontId="21" fillId="6" borderId="68" xfId="0" applyFont="1" applyFill="1" applyBorder="1" applyAlignment="1" applyProtection="1">
      <alignment horizontal="left" vertical="center"/>
      <protection locked="0"/>
    </xf>
    <xf numFmtId="14" fontId="7" fillId="2" borderId="72" xfId="0" applyNumberFormat="1" applyFont="1" applyFill="1" applyBorder="1" applyAlignment="1" applyProtection="1">
      <alignment horizontal="center" vertical="center"/>
      <protection locked="0"/>
    </xf>
    <xf numFmtId="14" fontId="7" fillId="2" borderId="5" xfId="0" applyNumberFormat="1" applyFont="1" applyFill="1" applyBorder="1" applyAlignment="1" applyProtection="1">
      <alignment horizontal="center" vertical="center"/>
      <protection locked="0"/>
    </xf>
    <xf numFmtId="20" fontId="7" fillId="2" borderId="6" xfId="0" applyNumberFormat="1" applyFont="1" applyFill="1" applyBorder="1" applyAlignment="1" applyProtection="1">
      <alignment horizontal="center" vertical="center"/>
      <protection locked="0"/>
    </xf>
    <xf numFmtId="14" fontId="7" fillId="2" borderId="60" xfId="0" applyNumberFormat="1" applyFont="1" applyFill="1" applyBorder="1" applyAlignment="1" applyProtection="1">
      <alignment horizontal="center" vertical="center"/>
      <protection locked="0"/>
    </xf>
    <xf numFmtId="20" fontId="7" fillId="2" borderId="61" xfId="0" applyNumberFormat="1" applyFont="1" applyFill="1" applyBorder="1" applyAlignment="1" applyProtection="1">
      <alignment horizontal="center" vertical="center"/>
      <protection locked="0"/>
    </xf>
    <xf numFmtId="14" fontId="7" fillId="2" borderId="65" xfId="0" applyNumberFormat="1" applyFont="1" applyFill="1" applyBorder="1" applyAlignment="1" applyProtection="1">
      <alignment horizontal="center" vertical="center"/>
      <protection locked="0"/>
    </xf>
    <xf numFmtId="14" fontId="21" fillId="3" borderId="73" xfId="0" applyNumberFormat="1" applyFont="1" applyFill="1" applyBorder="1" applyAlignment="1" applyProtection="1">
      <alignment horizontal="left" vertical="center"/>
      <protection locked="0"/>
    </xf>
    <xf numFmtId="14" fontId="21" fillId="3" borderId="74" xfId="0" applyNumberFormat="1" applyFont="1" applyFill="1" applyBorder="1" applyAlignment="1" applyProtection="1">
      <alignment horizontal="left" vertical="center"/>
      <protection locked="0"/>
    </xf>
    <xf numFmtId="0" fontId="24" fillId="0" borderId="75" xfId="0" applyFont="1" applyBorder="1" applyProtection="1">
      <protection locked="0"/>
    </xf>
    <xf numFmtId="0" fontId="2" fillId="0" borderId="0" xfId="0" applyFont="1"/>
    <xf numFmtId="14" fontId="1" fillId="0" borderId="0" xfId="0" applyNumberFormat="1" applyFont="1"/>
    <xf numFmtId="0" fontId="1" fillId="0" borderId="0" xfId="0" applyFont="1"/>
    <xf numFmtId="0" fontId="26" fillId="0" borderId="0" xfId="2" applyProtection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64" fontId="7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9" fillId="0" borderId="0" xfId="0" applyFont="1"/>
    <xf numFmtId="0" fontId="10" fillId="2" borderId="0" xfId="0" applyFont="1" applyFill="1" applyAlignment="1">
      <alignment horizontal="left" vertical="center"/>
    </xf>
    <xf numFmtId="14" fontId="6" fillId="0" borderId="4" xfId="0" applyNumberFormat="1" applyFont="1" applyBorder="1"/>
    <xf numFmtId="14" fontId="10" fillId="0" borderId="4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6" fontId="12" fillId="0" borderId="0" xfId="0" applyNumberFormat="1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7" fillId="3" borderId="27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left" vertical="center"/>
    </xf>
    <xf numFmtId="0" fontId="17" fillId="5" borderId="33" xfId="0" applyFont="1" applyFill="1" applyBorder="1" applyAlignment="1">
      <alignment horizontal="left" vertical="center"/>
    </xf>
    <xf numFmtId="0" fontId="22" fillId="6" borderId="34" xfId="0" quotePrefix="1" applyFont="1" applyFill="1" applyBorder="1" applyAlignment="1">
      <alignment horizontal="left" vertical="center"/>
    </xf>
    <xf numFmtId="0" fontId="16" fillId="6" borderId="34" xfId="0" quotePrefix="1" applyFont="1" applyFill="1" applyBorder="1" applyAlignment="1">
      <alignment horizontal="center" vertical="center"/>
    </xf>
    <xf numFmtId="14" fontId="16" fillId="6" borderId="34" xfId="0" quotePrefix="1" applyNumberFormat="1" applyFont="1" applyFill="1" applyBorder="1" applyAlignment="1">
      <alignment horizontal="center" vertical="center"/>
    </xf>
    <xf numFmtId="14" fontId="16" fillId="2" borderId="35" xfId="0" applyNumberFormat="1" applyFont="1" applyFill="1" applyBorder="1" applyAlignment="1">
      <alignment horizontal="center" vertical="center"/>
    </xf>
    <xf numFmtId="20" fontId="16" fillId="2" borderId="36" xfId="0" applyNumberFormat="1" applyFont="1" applyFill="1" applyBorder="1" applyAlignment="1">
      <alignment horizontal="center" vertical="center"/>
    </xf>
    <xf numFmtId="14" fontId="16" fillId="2" borderId="37" xfId="0" applyNumberFormat="1" applyFont="1" applyFill="1" applyBorder="1" applyAlignment="1">
      <alignment horizontal="center" vertical="center"/>
    </xf>
    <xf numFmtId="14" fontId="16" fillId="2" borderId="39" xfId="0" applyNumberFormat="1" applyFont="1" applyFill="1" applyBorder="1" applyAlignment="1">
      <alignment horizontal="center" vertical="center"/>
    </xf>
    <xf numFmtId="14" fontId="16" fillId="4" borderId="31" xfId="0" applyNumberFormat="1" applyFont="1" applyFill="1" applyBorder="1" applyAlignment="1">
      <alignment horizontal="center" vertical="center"/>
    </xf>
    <xf numFmtId="14" fontId="21" fillId="3" borderId="40" xfId="0" applyNumberFormat="1" applyFont="1" applyFill="1" applyBorder="1" applyAlignment="1">
      <alignment horizontal="left" vertical="center"/>
    </xf>
    <xf numFmtId="14" fontId="22" fillId="3" borderId="41" xfId="0" applyNumberFormat="1" applyFont="1" applyFill="1" applyBorder="1" applyAlignment="1">
      <alignment horizontal="left" vertical="center"/>
    </xf>
    <xf numFmtId="14" fontId="7" fillId="3" borderId="41" xfId="0" applyNumberFormat="1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left" vertical="center"/>
    </xf>
    <xf numFmtId="0" fontId="17" fillId="5" borderId="44" xfId="0" applyFont="1" applyFill="1" applyBorder="1" applyAlignment="1">
      <alignment horizontal="left" vertical="center"/>
    </xf>
    <xf numFmtId="0" fontId="22" fillId="6" borderId="45" xfId="0" quotePrefix="1" applyFont="1" applyFill="1" applyBorder="1" applyAlignment="1">
      <alignment horizontal="left" vertical="center"/>
    </xf>
    <xf numFmtId="0" fontId="16" fillId="6" borderId="45" xfId="0" quotePrefix="1" applyFont="1" applyFill="1" applyBorder="1" applyAlignment="1">
      <alignment horizontal="center" vertical="center"/>
    </xf>
    <xf numFmtId="14" fontId="16" fillId="6" borderId="45" xfId="0" quotePrefix="1" applyNumberFormat="1" applyFont="1" applyFill="1" applyBorder="1" applyAlignment="1">
      <alignment horizontal="center" vertical="center"/>
    </xf>
    <xf numFmtId="14" fontId="16" fillId="2" borderId="46" xfId="0" applyNumberFormat="1" applyFont="1" applyFill="1" applyBorder="1" applyAlignment="1">
      <alignment horizontal="center" vertical="center"/>
    </xf>
    <xf numFmtId="20" fontId="16" fillId="2" borderId="47" xfId="0" applyNumberFormat="1" applyFont="1" applyFill="1" applyBorder="1" applyAlignment="1">
      <alignment horizontal="center" vertical="center"/>
    </xf>
    <xf numFmtId="14" fontId="16" fillId="2" borderId="44" xfId="0" applyNumberFormat="1" applyFont="1" applyFill="1" applyBorder="1" applyAlignment="1">
      <alignment horizontal="center" vertical="center"/>
    </xf>
    <xf numFmtId="14" fontId="16" fillId="2" borderId="48" xfId="0" applyNumberFormat="1" applyFont="1" applyFill="1" applyBorder="1" applyAlignment="1">
      <alignment horizontal="center" vertical="center"/>
    </xf>
    <xf numFmtId="14" fontId="16" fillId="2" borderId="50" xfId="0" applyNumberFormat="1" applyFont="1" applyFill="1" applyBorder="1" applyAlignment="1">
      <alignment horizontal="center" vertical="center"/>
    </xf>
    <xf numFmtId="14" fontId="16" fillId="4" borderId="51" xfId="0" applyNumberFormat="1" applyFont="1" applyFill="1" applyBorder="1" applyAlignment="1">
      <alignment horizontal="center" vertical="center"/>
    </xf>
    <xf numFmtId="14" fontId="21" fillId="3" borderId="52" xfId="0" applyNumberFormat="1" applyFont="1" applyFill="1" applyBorder="1" applyAlignment="1">
      <alignment horizontal="left" vertical="center"/>
    </xf>
    <xf numFmtId="14" fontId="22" fillId="3" borderId="53" xfId="0" applyNumberFormat="1" applyFont="1" applyFill="1" applyBorder="1" applyAlignment="1">
      <alignment horizontal="left" vertical="center"/>
    </xf>
    <xf numFmtId="14" fontId="7" fillId="3" borderId="53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14" fontId="7" fillId="4" borderId="59" xfId="0" applyNumberFormat="1" applyFont="1" applyFill="1" applyBorder="1" applyAlignment="1" applyProtection="1">
      <alignment horizontal="center" vertical="center"/>
      <protection locked="0"/>
    </xf>
    <xf numFmtId="14" fontId="7" fillId="4" borderId="67" xfId="0" applyNumberFormat="1" applyFont="1" applyFill="1" applyBorder="1" applyAlignment="1" applyProtection="1">
      <alignment horizontal="center" vertical="center"/>
      <protection locked="0"/>
    </xf>
    <xf numFmtId="14" fontId="7" fillId="4" borderId="5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3" fillId="0" borderId="75" xfId="0" applyFont="1" applyBorder="1" applyAlignment="1">
      <alignment horizontal="center" vertical="center" wrapText="1"/>
    </xf>
    <xf numFmtId="0" fontId="24" fillId="0" borderId="75" xfId="0" applyFont="1" applyBorder="1"/>
    <xf numFmtId="165" fontId="24" fillId="0" borderId="75" xfId="0" applyNumberFormat="1" applyFont="1" applyBorder="1"/>
    <xf numFmtId="0" fontId="25" fillId="0" borderId="0" xfId="0" applyFont="1"/>
    <xf numFmtId="0" fontId="0" fillId="0" borderId="75" xfId="0" applyBorder="1" applyProtection="1">
      <protection locked="0"/>
    </xf>
    <xf numFmtId="165" fontId="24" fillId="0" borderId="75" xfId="0" applyNumberFormat="1" applyFont="1" applyBorder="1" applyProtection="1">
      <protection locked="0"/>
    </xf>
    <xf numFmtId="0" fontId="0" fillId="0" borderId="0" xfId="0" applyAlignment="1">
      <alignment vertical="center"/>
    </xf>
    <xf numFmtId="0" fontId="0" fillId="0" borderId="75" xfId="0" applyBorder="1" applyAlignment="1">
      <alignment vertical="center"/>
    </xf>
    <xf numFmtId="14" fontId="5" fillId="3" borderId="75" xfId="0" applyNumberFormat="1" applyFont="1" applyFill="1" applyBorder="1" applyAlignment="1">
      <alignment horizontal="center" vertical="center" wrapText="1"/>
    </xf>
    <xf numFmtId="0" fontId="0" fillId="0" borderId="75" xfId="0" applyBorder="1"/>
    <xf numFmtId="14" fontId="7" fillId="3" borderId="30" xfId="0" applyNumberFormat="1" applyFont="1" applyFill="1" applyBorder="1" applyAlignment="1">
      <alignment horizontal="center" vertical="center" wrapText="1"/>
    </xf>
    <xf numFmtId="14" fontId="7" fillId="3" borderId="82" xfId="0" applyNumberFormat="1" applyFont="1" applyFill="1" applyBorder="1" applyAlignment="1">
      <alignment horizontal="center" vertical="center"/>
    </xf>
    <xf numFmtId="14" fontId="7" fillId="3" borderId="50" xfId="0" applyNumberFormat="1" applyFont="1" applyFill="1" applyBorder="1" applyAlignment="1">
      <alignment horizontal="center" vertical="center"/>
    </xf>
    <xf numFmtId="14" fontId="21" fillId="3" borderId="83" xfId="0" applyNumberFormat="1" applyFont="1" applyFill="1" applyBorder="1" applyAlignment="1" applyProtection="1">
      <alignment horizontal="left" vertical="center"/>
      <protection locked="0"/>
    </xf>
    <xf numFmtId="14" fontId="21" fillId="3" borderId="50" xfId="0" applyNumberFormat="1" applyFont="1" applyFill="1" applyBorder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2" borderId="2" xfId="0" applyNumberFormat="1" applyFont="1" applyFill="1" applyBorder="1" applyAlignment="1" applyProtection="1">
      <alignment horizontal="left" vertical="center"/>
      <protection locked="0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9" fillId="0" borderId="12" xfId="0" applyFont="1" applyBorder="1"/>
    <xf numFmtId="0" fontId="14" fillId="3" borderId="6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3" fillId="0" borderId="7" xfId="0" applyFont="1" applyBorder="1" applyAlignment="1">
      <alignment horizontal="center" vertical="center" wrapText="1"/>
    </xf>
    <xf numFmtId="0" fontId="9" fillId="0" borderId="14" xfId="0" applyFont="1" applyBorder="1"/>
    <xf numFmtId="0" fontId="14" fillId="0" borderId="8" xfId="0" applyFont="1" applyBorder="1" applyAlignment="1">
      <alignment horizontal="center" vertical="center" wrapText="1"/>
    </xf>
    <xf numFmtId="0" fontId="9" fillId="0" borderId="15" xfId="0" applyFont="1" applyBorder="1"/>
    <xf numFmtId="0" fontId="14" fillId="0" borderId="1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4" xfId="0" applyFont="1" applyBorder="1"/>
    <xf numFmtId="0" fontId="9" fillId="0" borderId="20" xfId="0" applyFont="1" applyBorder="1"/>
    <xf numFmtId="0" fontId="4" fillId="0" borderId="9" xfId="0" applyFont="1" applyBorder="1" applyAlignment="1">
      <alignment horizontal="center" vertical="center" wrapText="1"/>
    </xf>
    <xf numFmtId="0" fontId="9" fillId="0" borderId="21" xfId="0" applyFont="1" applyBorder="1"/>
    <xf numFmtId="0" fontId="15" fillId="4" borderId="8" xfId="0" applyFont="1" applyFill="1" applyBorder="1" applyAlignment="1">
      <alignment horizontal="center" vertical="center" wrapText="1"/>
    </xf>
    <xf numFmtId="0" fontId="9" fillId="0" borderId="25" xfId="0" applyFont="1" applyBorder="1"/>
    <xf numFmtId="0" fontId="5" fillId="3" borderId="22" xfId="0" applyFont="1" applyFill="1" applyBorder="1" applyAlignment="1">
      <alignment horizontal="center" vertical="center"/>
    </xf>
    <xf numFmtId="0" fontId="9" fillId="0" borderId="23" xfId="0" applyFont="1" applyBorder="1"/>
    <xf numFmtId="0" fontId="9" fillId="0" borderId="24" xfId="0" applyFont="1" applyBorder="1"/>
    <xf numFmtId="0" fontId="4" fillId="0" borderId="28" xfId="0" applyFont="1" applyBorder="1" applyAlignment="1">
      <alignment horizontal="center" vertical="center" wrapText="1"/>
    </xf>
    <xf numFmtId="0" fontId="9" fillId="0" borderId="29" xfId="0" applyFont="1" applyBorder="1"/>
    <xf numFmtId="14" fontId="16" fillId="2" borderId="37" xfId="0" applyNumberFormat="1" applyFont="1" applyFill="1" applyBorder="1" applyAlignment="1">
      <alignment horizontal="center" vertical="center"/>
    </xf>
    <xf numFmtId="0" fontId="9" fillId="0" borderId="38" xfId="0" applyFont="1" applyBorder="1"/>
    <xf numFmtId="14" fontId="16" fillId="2" borderId="44" xfId="0" applyNumberFormat="1" applyFont="1" applyFill="1" applyBorder="1" applyAlignment="1">
      <alignment horizontal="center" vertical="center"/>
    </xf>
    <xf numFmtId="0" fontId="9" fillId="0" borderId="43" xfId="0" applyFont="1" applyBorder="1"/>
    <xf numFmtId="14" fontId="16" fillId="2" borderId="48" xfId="0" applyNumberFormat="1" applyFont="1" applyFill="1" applyBorder="1" applyAlignment="1">
      <alignment horizontal="center" vertical="center"/>
    </xf>
    <xf numFmtId="0" fontId="9" fillId="0" borderId="49" xfId="0" applyFont="1" applyBorder="1"/>
    <xf numFmtId="14" fontId="7" fillId="2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Protection="1">
      <protection locked="0"/>
    </xf>
    <xf numFmtId="14" fontId="7" fillId="2" borderId="56" xfId="0" applyNumberFormat="1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Protection="1"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9" fillId="0" borderId="66" xfId="0" applyFont="1" applyBorder="1" applyProtection="1">
      <protection locked="0"/>
    </xf>
    <xf numFmtId="0" fontId="20" fillId="0" borderId="0" xfId="0" applyFont="1" applyAlignment="1">
      <alignment horizontal="left" vertical="center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Protection="1">
      <protection locked="0"/>
    </xf>
    <xf numFmtId="0" fontId="0" fillId="0" borderId="79" xfId="0" applyBorder="1" applyAlignment="1">
      <alignment horizontal="left"/>
    </xf>
    <xf numFmtId="0" fontId="0" fillId="0" borderId="80" xfId="0" applyBorder="1" applyAlignment="1">
      <alignment horizontal="left"/>
    </xf>
    <xf numFmtId="0" fontId="0" fillId="0" borderId="81" xfId="0" applyBorder="1" applyAlignment="1">
      <alignment horizontal="left"/>
    </xf>
    <xf numFmtId="0" fontId="0" fillId="0" borderId="76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/>
      <protection locked="0"/>
    </xf>
  </cellXfs>
  <cellStyles count="3">
    <cellStyle name="Hiperpovezava" xfId="2" builtinId="8"/>
    <cellStyle name="Navadno" xfId="0" builtinId="0"/>
    <cellStyle name="Normal 2" xfId="1" xr:uid="{5DFCA18F-6E60-4000-B55F-15BA22B4F159}"/>
  </cellStyles>
  <dxfs count="12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845483</xdr:colOff>
      <xdr:row>2</xdr:row>
      <xdr:rowOff>86285</xdr:rowOff>
    </xdr:from>
    <xdr:to>
      <xdr:col>17</xdr:col>
      <xdr:colOff>327212</xdr:colOff>
      <xdr:row>9</xdr:row>
      <xdr:rowOff>29440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A644736-CE66-5251-1930-D3E691602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6454" y="467285"/>
          <a:ext cx="7785287" cy="10413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104775</xdr:rowOff>
    </xdr:from>
    <xdr:to>
      <xdr:col>11</xdr:col>
      <xdr:colOff>422462</xdr:colOff>
      <xdr:row>6</xdr:row>
      <xdr:rowOff>107881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5081C57-9CCE-47E9-9160-346E9AABF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5"/>
          <a:ext cx="7785287" cy="1041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ckata23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E89F5-6683-4F5A-88D2-F71AC0175F74}">
  <dimension ref="A1:AC55"/>
  <sheetViews>
    <sheetView tabSelected="1" zoomScale="85" zoomScaleNormal="85" workbookViewId="0">
      <selection activeCell="C35" sqref="C35"/>
    </sheetView>
  </sheetViews>
  <sheetFormatPr defaultRowHeight="13.2" x14ac:dyDescent="0.25"/>
  <cols>
    <col min="1" max="1" width="20.44140625" customWidth="1"/>
    <col min="2" max="2" width="15.5546875" customWidth="1"/>
    <col min="3" max="3" width="14.44140625" customWidth="1"/>
    <col min="4" max="4" width="16.33203125" customWidth="1"/>
    <col min="5" max="5" width="15" customWidth="1"/>
    <col min="6" max="6" width="14.44140625" customWidth="1"/>
    <col min="7" max="7" width="16.5546875" customWidth="1"/>
    <col min="8" max="8" width="14.33203125" customWidth="1"/>
    <col min="9" max="9" width="13.44140625" customWidth="1"/>
    <col min="14" max="14" width="11" customWidth="1"/>
    <col min="15" max="15" width="14.88671875" customWidth="1"/>
    <col min="20" max="20" width="9.109375" customWidth="1"/>
    <col min="22" max="22" width="14.109375" customWidth="1"/>
    <col min="23" max="24" width="13.6640625" bestFit="1" customWidth="1"/>
    <col min="25" max="29" width="11.88671875" customWidth="1"/>
  </cols>
  <sheetData>
    <row r="1" spans="1:11" ht="17.399999999999999" x14ac:dyDescent="0.3">
      <c r="A1" s="46" t="s">
        <v>54</v>
      </c>
    </row>
    <row r="11" spans="1:11" ht="17.399999999999999" x14ac:dyDescent="0.3">
      <c r="A11" s="46" t="s">
        <v>0</v>
      </c>
      <c r="B11" s="47">
        <v>45054</v>
      </c>
    </row>
    <row r="12" spans="1:11" ht="17.399999999999999" x14ac:dyDescent="0.3">
      <c r="A12" s="48" t="s">
        <v>1</v>
      </c>
      <c r="B12" s="48"/>
    </row>
    <row r="13" spans="1:11" ht="17.399999999999999" x14ac:dyDescent="0.3">
      <c r="A13" s="48" t="s">
        <v>2</v>
      </c>
      <c r="B13" s="49" t="s">
        <v>3</v>
      </c>
    </row>
    <row r="15" spans="1:11" ht="21" x14ac:dyDescent="0.25">
      <c r="A15" s="50" t="s">
        <v>4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</row>
    <row r="16" spans="1:11" ht="18.600000000000001" thickBot="1" x14ac:dyDescent="0.4">
      <c r="A16" s="53" t="s">
        <v>5</v>
      </c>
      <c r="B16" s="54"/>
      <c r="C16" s="54"/>
      <c r="D16" s="55"/>
      <c r="E16" s="55"/>
      <c r="F16" s="55"/>
      <c r="G16" s="55"/>
      <c r="H16" s="55"/>
      <c r="I16" s="55"/>
      <c r="J16" s="55"/>
      <c r="K16" s="55"/>
    </row>
    <row r="17" spans="1:29" ht="24" thickBot="1" x14ac:dyDescent="0.35">
      <c r="A17" s="129"/>
      <c r="B17" s="130"/>
      <c r="C17" s="130"/>
      <c r="D17" s="131"/>
      <c r="E17" s="56"/>
      <c r="F17" s="56"/>
      <c r="G17" s="56"/>
      <c r="H17" s="56"/>
      <c r="I17" s="57"/>
      <c r="J17" s="58"/>
      <c r="K17" s="59"/>
    </row>
    <row r="18" spans="1:29" ht="18.600000000000001" thickBot="1" x14ac:dyDescent="0.4">
      <c r="A18" s="53" t="s">
        <v>6</v>
      </c>
      <c r="B18" s="54"/>
      <c r="C18" s="54"/>
      <c r="D18" s="60"/>
      <c r="E18" s="60"/>
      <c r="F18" s="60"/>
      <c r="G18" s="60"/>
      <c r="H18" s="61" t="s">
        <v>7</v>
      </c>
      <c r="I18" s="62"/>
      <c r="J18" s="62"/>
      <c r="K18" s="62"/>
    </row>
    <row r="19" spans="1:29" ht="16.2" thickBot="1" x14ac:dyDescent="0.3">
      <c r="A19" s="129"/>
      <c r="B19" s="130"/>
      <c r="C19" s="130"/>
      <c r="D19" s="131"/>
      <c r="E19" s="56"/>
      <c r="F19" s="56"/>
      <c r="G19" s="56"/>
      <c r="H19" s="129"/>
      <c r="I19" s="130"/>
      <c r="J19" s="130"/>
      <c r="K19" s="131"/>
    </row>
    <row r="22" spans="1:29" ht="21.6" thickBot="1" x14ac:dyDescent="0.45">
      <c r="A22" s="63" t="s">
        <v>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64"/>
      <c r="V22" s="65"/>
      <c r="W22" s="65"/>
      <c r="X22" s="65"/>
      <c r="Y22" s="65"/>
      <c r="Z22" s="65"/>
      <c r="AA22" s="65"/>
      <c r="AB22" s="65"/>
      <c r="AC22" s="65"/>
    </row>
    <row r="23" spans="1:29" ht="15.6" x14ac:dyDescent="0.25">
      <c r="A23" s="132" t="s">
        <v>9</v>
      </c>
      <c r="B23" s="134" t="s">
        <v>10</v>
      </c>
      <c r="C23" s="136" t="s">
        <v>11</v>
      </c>
      <c r="D23" s="138" t="s">
        <v>47</v>
      </c>
      <c r="E23" s="66" t="s">
        <v>49</v>
      </c>
      <c r="F23" s="66" t="s">
        <v>49</v>
      </c>
      <c r="G23" s="138" t="s">
        <v>12</v>
      </c>
      <c r="H23" s="138" t="s">
        <v>13</v>
      </c>
      <c r="I23" s="142" t="s">
        <v>14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4"/>
      <c r="U23" s="142" t="s">
        <v>15</v>
      </c>
      <c r="V23" s="143"/>
      <c r="W23" s="143"/>
      <c r="X23" s="143"/>
      <c r="Y23" s="143"/>
      <c r="Z23" s="143"/>
      <c r="AA23" s="143"/>
      <c r="AB23" s="143"/>
      <c r="AC23" s="144"/>
    </row>
    <row r="24" spans="1:29" ht="14.4" thickBot="1" x14ac:dyDescent="0.35">
      <c r="A24" s="133"/>
      <c r="B24" s="135"/>
      <c r="C24" s="137"/>
      <c r="D24" s="139"/>
      <c r="E24" s="68" t="s">
        <v>50</v>
      </c>
      <c r="F24" s="68" t="s">
        <v>51</v>
      </c>
      <c r="G24" s="140"/>
      <c r="H24" s="140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7"/>
      <c r="U24" s="148"/>
      <c r="V24" s="149"/>
      <c r="W24" s="149"/>
      <c r="X24" s="149"/>
      <c r="Y24" s="149"/>
      <c r="Z24" s="149"/>
      <c r="AA24" s="149"/>
      <c r="AB24" s="149"/>
      <c r="AC24" s="150"/>
    </row>
    <row r="25" spans="1:29" ht="14.4" x14ac:dyDescent="0.3">
      <c r="A25" s="133"/>
      <c r="B25" s="135"/>
      <c r="C25" s="137"/>
      <c r="D25" s="139"/>
      <c r="E25" s="67"/>
      <c r="F25" s="67"/>
      <c r="G25" s="140"/>
      <c r="H25" s="140"/>
      <c r="I25" s="151" t="s">
        <v>16</v>
      </c>
      <c r="J25" s="143"/>
      <c r="K25" s="143"/>
      <c r="L25" s="143"/>
      <c r="M25" s="143"/>
      <c r="N25" s="144"/>
      <c r="O25" s="151" t="s">
        <v>17</v>
      </c>
      <c r="P25" s="143"/>
      <c r="Q25" s="143"/>
      <c r="R25" s="143"/>
      <c r="S25" s="143"/>
      <c r="T25" s="152"/>
      <c r="U25" s="153" t="s">
        <v>18</v>
      </c>
      <c r="V25" s="155" t="s">
        <v>19</v>
      </c>
      <c r="W25" s="156"/>
      <c r="X25" s="156"/>
      <c r="Y25" s="156"/>
      <c r="Z25" s="156"/>
      <c r="AA25" s="156"/>
      <c r="AB25" s="156"/>
      <c r="AC25" s="157"/>
    </row>
    <row r="26" spans="1:29" ht="16.2" thickBot="1" x14ac:dyDescent="0.35">
      <c r="A26" s="133"/>
      <c r="B26" s="135"/>
      <c r="C26" s="137"/>
      <c r="D26" s="139"/>
      <c r="E26" s="67"/>
      <c r="F26" s="67"/>
      <c r="G26" s="141"/>
      <c r="H26" s="141"/>
      <c r="I26" s="69" t="s">
        <v>20</v>
      </c>
      <c r="J26" s="70" t="s">
        <v>21</v>
      </c>
      <c r="K26" s="158" t="s">
        <v>22</v>
      </c>
      <c r="L26" s="159"/>
      <c r="M26" s="71" t="s">
        <v>23</v>
      </c>
      <c r="N26" s="72" t="s">
        <v>41</v>
      </c>
      <c r="O26" s="69" t="s">
        <v>20</v>
      </c>
      <c r="P26" s="70" t="s">
        <v>21</v>
      </c>
      <c r="Q26" s="158" t="s">
        <v>24</v>
      </c>
      <c r="R26" s="159"/>
      <c r="S26" s="71" t="s">
        <v>23</v>
      </c>
      <c r="T26" s="71" t="s">
        <v>41</v>
      </c>
      <c r="U26" s="154"/>
      <c r="V26" s="73">
        <v>45056</v>
      </c>
      <c r="W26" s="73">
        <v>45057</v>
      </c>
      <c r="X26" s="73">
        <v>45058</v>
      </c>
      <c r="Y26" s="73">
        <v>45059</v>
      </c>
      <c r="Z26" s="73">
        <v>45060</v>
      </c>
      <c r="AA26" s="73">
        <v>45061</v>
      </c>
      <c r="AB26" s="73">
        <v>45062</v>
      </c>
      <c r="AC26" s="124">
        <v>45063</v>
      </c>
    </row>
    <row r="27" spans="1:29" ht="16.2" thickTop="1" x14ac:dyDescent="0.3">
      <c r="A27" s="74" t="s">
        <v>25</v>
      </c>
      <c r="B27" s="75" t="s">
        <v>36</v>
      </c>
      <c r="C27" s="76" t="s">
        <v>37</v>
      </c>
      <c r="D27" s="77" t="s">
        <v>27</v>
      </c>
      <c r="E27" s="78" t="s">
        <v>42</v>
      </c>
      <c r="F27" s="78" t="s">
        <v>52</v>
      </c>
      <c r="G27" s="79">
        <v>33604</v>
      </c>
      <c r="H27" s="78" t="s">
        <v>39</v>
      </c>
      <c r="I27" s="80">
        <v>45057</v>
      </c>
      <c r="J27" s="81">
        <v>0.625</v>
      </c>
      <c r="K27" s="160" t="s">
        <v>28</v>
      </c>
      <c r="L27" s="161"/>
      <c r="M27" s="82" t="s">
        <v>29</v>
      </c>
      <c r="N27" s="82" t="s">
        <v>42</v>
      </c>
      <c r="O27" s="80">
        <v>45061</v>
      </c>
      <c r="P27" s="81">
        <v>0.29166666666666669</v>
      </c>
      <c r="Q27" s="160" t="s">
        <v>28</v>
      </c>
      <c r="R27" s="161"/>
      <c r="S27" s="82" t="s">
        <v>30</v>
      </c>
      <c r="T27" s="83" t="s">
        <v>43</v>
      </c>
      <c r="U27" s="84" t="s">
        <v>31</v>
      </c>
      <c r="V27" s="85" t="s">
        <v>45</v>
      </c>
      <c r="W27" s="86" t="s">
        <v>45</v>
      </c>
      <c r="X27" s="86" t="s">
        <v>45</v>
      </c>
      <c r="Y27" s="86"/>
      <c r="Z27" s="86"/>
      <c r="AA27" s="86"/>
      <c r="AB27" s="87"/>
      <c r="AC27" s="125"/>
    </row>
    <row r="28" spans="1:29" ht="16.2" thickBot="1" x14ac:dyDescent="0.35">
      <c r="A28" s="88" t="s">
        <v>32</v>
      </c>
      <c r="B28" s="89" t="s">
        <v>26</v>
      </c>
      <c r="C28" s="90" t="s">
        <v>38</v>
      </c>
      <c r="D28" s="91" t="s">
        <v>48</v>
      </c>
      <c r="E28" s="92" t="s">
        <v>52</v>
      </c>
      <c r="F28" s="92" t="s">
        <v>42</v>
      </c>
      <c r="G28" s="93">
        <v>32143</v>
      </c>
      <c r="H28" s="92" t="s">
        <v>40</v>
      </c>
      <c r="I28" s="94">
        <v>45057</v>
      </c>
      <c r="J28" s="95">
        <v>0.52083333333333337</v>
      </c>
      <c r="K28" s="162" t="s">
        <v>33</v>
      </c>
      <c r="L28" s="163"/>
      <c r="M28" s="96" t="s">
        <v>34</v>
      </c>
      <c r="N28" s="96" t="s">
        <v>42</v>
      </c>
      <c r="O28" s="94">
        <v>45062</v>
      </c>
      <c r="P28" s="95">
        <v>0.8125</v>
      </c>
      <c r="Q28" s="164" t="s">
        <v>33</v>
      </c>
      <c r="R28" s="165"/>
      <c r="S28" s="97" t="s">
        <v>35</v>
      </c>
      <c r="T28" s="98" t="s">
        <v>44</v>
      </c>
      <c r="U28" s="99" t="s">
        <v>31</v>
      </c>
      <c r="V28" s="100" t="s">
        <v>46</v>
      </c>
      <c r="W28" s="101" t="s">
        <v>46</v>
      </c>
      <c r="X28" s="101" t="s">
        <v>46</v>
      </c>
      <c r="Y28" s="101"/>
      <c r="Z28" s="101"/>
      <c r="AA28" s="101"/>
      <c r="AB28" s="102"/>
      <c r="AC28" s="126"/>
    </row>
    <row r="29" spans="1:29" ht="15.6" x14ac:dyDescent="0.3">
      <c r="A29" s="103">
        <v>1</v>
      </c>
      <c r="B29" s="1"/>
      <c r="C29" s="2"/>
      <c r="D29" s="34"/>
      <c r="E29" s="3"/>
      <c r="F29" s="3"/>
      <c r="G29" s="4"/>
      <c r="H29" s="3"/>
      <c r="I29" s="5"/>
      <c r="J29" s="6"/>
      <c r="K29" s="166"/>
      <c r="L29" s="167"/>
      <c r="M29" s="29"/>
      <c r="N29" s="37"/>
      <c r="O29" s="38"/>
      <c r="P29" s="39"/>
      <c r="Q29" s="168"/>
      <c r="R29" s="169"/>
      <c r="S29" s="30"/>
      <c r="T29" s="7"/>
      <c r="U29" s="110" t="s">
        <v>31</v>
      </c>
      <c r="V29" s="43"/>
      <c r="W29" s="44"/>
      <c r="X29" s="44"/>
      <c r="Y29" s="44"/>
      <c r="Z29" s="44"/>
      <c r="AA29" s="44"/>
      <c r="AB29" s="26"/>
      <c r="AC29" s="127"/>
    </row>
    <row r="30" spans="1:29" ht="15.6" x14ac:dyDescent="0.3">
      <c r="A30" s="104">
        <f t="shared" ref="A30:A53" si="0">A29+1</f>
        <v>2</v>
      </c>
      <c r="B30" s="8"/>
      <c r="C30" s="9"/>
      <c r="D30" s="35"/>
      <c r="E30" s="10"/>
      <c r="F30" s="10"/>
      <c r="G30" s="11"/>
      <c r="H30" s="10"/>
      <c r="I30" s="12"/>
      <c r="J30" s="13"/>
      <c r="K30" s="170"/>
      <c r="L30" s="171"/>
      <c r="M30" s="30"/>
      <c r="N30" s="42"/>
      <c r="O30" s="12"/>
      <c r="P30" s="13"/>
      <c r="Q30" s="170"/>
      <c r="R30" s="171"/>
      <c r="S30" s="31"/>
      <c r="T30" s="7"/>
      <c r="U30" s="111" t="s">
        <v>31</v>
      </c>
      <c r="V30" s="25"/>
      <c r="W30" s="26"/>
      <c r="X30" s="26"/>
      <c r="Y30" s="26"/>
      <c r="Z30" s="26"/>
      <c r="AA30" s="26"/>
      <c r="AB30" s="26"/>
      <c r="AC30" s="127"/>
    </row>
    <row r="31" spans="1:29" ht="15.6" x14ac:dyDescent="0.3">
      <c r="A31" s="104">
        <f t="shared" si="0"/>
        <v>3</v>
      </c>
      <c r="B31" s="8"/>
      <c r="C31" s="9"/>
      <c r="D31" s="35"/>
      <c r="E31" s="10"/>
      <c r="F31" s="10"/>
      <c r="G31" s="11"/>
      <c r="H31" s="10"/>
      <c r="I31" s="12"/>
      <c r="J31" s="13"/>
      <c r="K31" s="170"/>
      <c r="L31" s="171"/>
      <c r="M31" s="30"/>
      <c r="N31" s="33"/>
      <c r="O31" s="40"/>
      <c r="P31" s="41"/>
      <c r="Q31" s="170"/>
      <c r="R31" s="171"/>
      <c r="S31" s="31"/>
      <c r="T31" s="7"/>
      <c r="U31" s="111" t="s">
        <v>31</v>
      </c>
      <c r="V31" s="25"/>
      <c r="W31" s="26"/>
      <c r="X31" s="26"/>
      <c r="Y31" s="26"/>
      <c r="Z31" s="26"/>
      <c r="AA31" s="26"/>
      <c r="AB31" s="26"/>
      <c r="AC31" s="127"/>
    </row>
    <row r="32" spans="1:29" ht="15.6" x14ac:dyDescent="0.3">
      <c r="A32" s="104">
        <f t="shared" si="0"/>
        <v>4</v>
      </c>
      <c r="B32" s="8"/>
      <c r="C32" s="9"/>
      <c r="D32" s="35"/>
      <c r="E32" s="10"/>
      <c r="F32" s="10"/>
      <c r="G32" s="11"/>
      <c r="H32" s="10"/>
      <c r="I32" s="12"/>
      <c r="J32" s="15"/>
      <c r="K32" s="170"/>
      <c r="L32" s="171"/>
      <c r="M32" s="31"/>
      <c r="N32" s="14"/>
      <c r="O32" s="12"/>
      <c r="P32" s="15"/>
      <c r="Q32" s="170"/>
      <c r="R32" s="171"/>
      <c r="S32" s="31"/>
      <c r="T32" s="7"/>
      <c r="U32" s="111" t="s">
        <v>31</v>
      </c>
      <c r="V32" s="25"/>
      <c r="W32" s="26"/>
      <c r="X32" s="26"/>
      <c r="Y32" s="26"/>
      <c r="Z32" s="26"/>
      <c r="AA32" s="26"/>
      <c r="AB32" s="26"/>
      <c r="AC32" s="127"/>
    </row>
    <row r="33" spans="1:29" ht="15.6" x14ac:dyDescent="0.3">
      <c r="A33" s="104">
        <f t="shared" si="0"/>
        <v>5</v>
      </c>
      <c r="B33" s="8"/>
      <c r="C33" s="9"/>
      <c r="D33" s="35"/>
      <c r="E33" s="10"/>
      <c r="F33" s="10"/>
      <c r="G33" s="11"/>
      <c r="H33" s="10"/>
      <c r="I33" s="12"/>
      <c r="J33" s="15"/>
      <c r="K33" s="170"/>
      <c r="L33" s="171"/>
      <c r="M33" s="31"/>
      <c r="N33" s="14"/>
      <c r="O33" s="12"/>
      <c r="P33" s="15"/>
      <c r="Q33" s="170"/>
      <c r="R33" s="171"/>
      <c r="S33" s="31"/>
      <c r="T33" s="7"/>
      <c r="U33" s="111" t="s">
        <v>31</v>
      </c>
      <c r="V33" s="25"/>
      <c r="W33" s="26"/>
      <c r="X33" s="26"/>
      <c r="Y33" s="26"/>
      <c r="Z33" s="26"/>
      <c r="AA33" s="26"/>
      <c r="AB33" s="26"/>
      <c r="AC33" s="127"/>
    </row>
    <row r="34" spans="1:29" ht="15.6" x14ac:dyDescent="0.3">
      <c r="A34" s="104">
        <f t="shared" si="0"/>
        <v>6</v>
      </c>
      <c r="B34" s="8"/>
      <c r="C34" s="9"/>
      <c r="D34" s="35"/>
      <c r="E34" s="10"/>
      <c r="F34" s="10"/>
      <c r="G34" s="11"/>
      <c r="H34" s="10"/>
      <c r="I34" s="12"/>
      <c r="J34" s="15"/>
      <c r="K34" s="170"/>
      <c r="L34" s="171"/>
      <c r="M34" s="31"/>
      <c r="N34" s="14"/>
      <c r="O34" s="12"/>
      <c r="P34" s="15"/>
      <c r="Q34" s="170"/>
      <c r="R34" s="171"/>
      <c r="S34" s="31"/>
      <c r="T34" s="7"/>
      <c r="U34" s="111" t="s">
        <v>31</v>
      </c>
      <c r="V34" s="25"/>
      <c r="W34" s="26"/>
      <c r="X34" s="26"/>
      <c r="Y34" s="26"/>
      <c r="Z34" s="26"/>
      <c r="AA34" s="26"/>
      <c r="AB34" s="26"/>
      <c r="AC34" s="127"/>
    </row>
    <row r="35" spans="1:29" ht="15.6" x14ac:dyDescent="0.3">
      <c r="A35" s="104">
        <f t="shared" si="0"/>
        <v>7</v>
      </c>
      <c r="B35" s="8"/>
      <c r="C35" s="9"/>
      <c r="D35" s="35"/>
      <c r="E35" s="10"/>
      <c r="F35" s="10"/>
      <c r="G35" s="11"/>
      <c r="H35" s="10"/>
      <c r="I35" s="12"/>
      <c r="J35" s="15"/>
      <c r="K35" s="170"/>
      <c r="L35" s="171"/>
      <c r="M35" s="31"/>
      <c r="N35" s="14"/>
      <c r="O35" s="12"/>
      <c r="P35" s="15"/>
      <c r="Q35" s="170"/>
      <c r="R35" s="171"/>
      <c r="S35" s="31"/>
      <c r="T35" s="7"/>
      <c r="U35" s="111" t="s">
        <v>31</v>
      </c>
      <c r="V35" s="25"/>
      <c r="W35" s="26"/>
      <c r="X35" s="26"/>
      <c r="Y35" s="26"/>
      <c r="Z35" s="26"/>
      <c r="AA35" s="26"/>
      <c r="AB35" s="26"/>
      <c r="AC35" s="127"/>
    </row>
    <row r="36" spans="1:29" ht="15.6" x14ac:dyDescent="0.3">
      <c r="A36" s="104">
        <f t="shared" si="0"/>
        <v>8</v>
      </c>
      <c r="B36" s="8"/>
      <c r="C36" s="9"/>
      <c r="D36" s="35"/>
      <c r="E36" s="10"/>
      <c r="F36" s="10"/>
      <c r="G36" s="11"/>
      <c r="H36" s="10"/>
      <c r="I36" s="12"/>
      <c r="J36" s="15"/>
      <c r="K36" s="170"/>
      <c r="L36" s="171"/>
      <c r="M36" s="31"/>
      <c r="N36" s="14"/>
      <c r="O36" s="12"/>
      <c r="P36" s="15"/>
      <c r="Q36" s="170"/>
      <c r="R36" s="171"/>
      <c r="S36" s="31"/>
      <c r="T36" s="7"/>
      <c r="U36" s="111" t="s">
        <v>31</v>
      </c>
      <c r="V36" s="25"/>
      <c r="W36" s="26"/>
      <c r="X36" s="26"/>
      <c r="Y36" s="26"/>
      <c r="Z36" s="26"/>
      <c r="AA36" s="26"/>
      <c r="AB36" s="26"/>
      <c r="AC36" s="127"/>
    </row>
    <row r="37" spans="1:29" ht="15.6" x14ac:dyDescent="0.3">
      <c r="A37" s="104">
        <f t="shared" si="0"/>
        <v>9</v>
      </c>
      <c r="B37" s="8"/>
      <c r="C37" s="9"/>
      <c r="D37" s="35"/>
      <c r="E37" s="10"/>
      <c r="F37" s="10"/>
      <c r="G37" s="11"/>
      <c r="H37" s="10"/>
      <c r="I37" s="12"/>
      <c r="J37" s="15"/>
      <c r="K37" s="170"/>
      <c r="L37" s="171"/>
      <c r="M37" s="31"/>
      <c r="N37" s="14"/>
      <c r="O37" s="12"/>
      <c r="P37" s="15"/>
      <c r="Q37" s="170"/>
      <c r="R37" s="171"/>
      <c r="S37" s="31"/>
      <c r="T37" s="7"/>
      <c r="U37" s="111" t="s">
        <v>31</v>
      </c>
      <c r="V37" s="25"/>
      <c r="W37" s="26"/>
      <c r="X37" s="26"/>
      <c r="Y37" s="26"/>
      <c r="Z37" s="26"/>
      <c r="AA37" s="26"/>
      <c r="AB37" s="26"/>
      <c r="AC37" s="127"/>
    </row>
    <row r="38" spans="1:29" ht="15.6" x14ac:dyDescent="0.3">
      <c r="A38" s="104">
        <f t="shared" si="0"/>
        <v>10</v>
      </c>
      <c r="B38" s="8"/>
      <c r="C38" s="9"/>
      <c r="D38" s="35"/>
      <c r="E38" s="10"/>
      <c r="F38" s="10"/>
      <c r="G38" s="11"/>
      <c r="H38" s="10"/>
      <c r="I38" s="12"/>
      <c r="J38" s="15"/>
      <c r="K38" s="170"/>
      <c r="L38" s="171"/>
      <c r="M38" s="31"/>
      <c r="N38" s="14"/>
      <c r="O38" s="12"/>
      <c r="P38" s="15"/>
      <c r="Q38" s="170"/>
      <c r="R38" s="171"/>
      <c r="S38" s="31"/>
      <c r="T38" s="7"/>
      <c r="U38" s="111" t="s">
        <v>31</v>
      </c>
      <c r="V38" s="25"/>
      <c r="W38" s="26"/>
      <c r="X38" s="26"/>
      <c r="Y38" s="26"/>
      <c r="Z38" s="26"/>
      <c r="AA38" s="26"/>
      <c r="AB38" s="26"/>
      <c r="AC38" s="127"/>
    </row>
    <row r="39" spans="1:29" ht="15.6" x14ac:dyDescent="0.3">
      <c r="A39" s="104">
        <f t="shared" si="0"/>
        <v>11</v>
      </c>
      <c r="B39" s="8"/>
      <c r="C39" s="9"/>
      <c r="D39" s="35"/>
      <c r="E39" s="10"/>
      <c r="F39" s="10"/>
      <c r="G39" s="11"/>
      <c r="H39" s="10"/>
      <c r="I39" s="12"/>
      <c r="J39" s="15"/>
      <c r="K39" s="170"/>
      <c r="L39" s="171"/>
      <c r="M39" s="31"/>
      <c r="N39" s="14"/>
      <c r="O39" s="12"/>
      <c r="P39" s="15"/>
      <c r="Q39" s="170"/>
      <c r="R39" s="171"/>
      <c r="S39" s="31"/>
      <c r="T39" s="7"/>
      <c r="U39" s="111" t="s">
        <v>31</v>
      </c>
      <c r="V39" s="25"/>
      <c r="W39" s="26"/>
      <c r="X39" s="26"/>
      <c r="Y39" s="26"/>
      <c r="Z39" s="26"/>
      <c r="AA39" s="26"/>
      <c r="AB39" s="26"/>
      <c r="AC39" s="127"/>
    </row>
    <row r="40" spans="1:29" ht="15.6" x14ac:dyDescent="0.3">
      <c r="A40" s="104">
        <f t="shared" si="0"/>
        <v>12</v>
      </c>
      <c r="B40" s="8"/>
      <c r="C40" s="9"/>
      <c r="D40" s="35"/>
      <c r="E40" s="10"/>
      <c r="F40" s="10"/>
      <c r="G40" s="11"/>
      <c r="H40" s="10"/>
      <c r="I40" s="12"/>
      <c r="J40" s="15"/>
      <c r="K40" s="170"/>
      <c r="L40" s="171"/>
      <c r="M40" s="31"/>
      <c r="N40" s="14"/>
      <c r="O40" s="12"/>
      <c r="P40" s="15"/>
      <c r="Q40" s="170"/>
      <c r="R40" s="171"/>
      <c r="S40" s="31"/>
      <c r="T40" s="7"/>
      <c r="U40" s="111" t="s">
        <v>31</v>
      </c>
      <c r="V40" s="25"/>
      <c r="W40" s="26"/>
      <c r="X40" s="26"/>
      <c r="Y40" s="26"/>
      <c r="Z40" s="26"/>
      <c r="AA40" s="26"/>
      <c r="AB40" s="26"/>
      <c r="AC40" s="127"/>
    </row>
    <row r="41" spans="1:29" ht="15.6" x14ac:dyDescent="0.3">
      <c r="A41" s="104">
        <f t="shared" si="0"/>
        <v>13</v>
      </c>
      <c r="B41" s="8"/>
      <c r="C41" s="9"/>
      <c r="D41" s="35"/>
      <c r="E41" s="10"/>
      <c r="F41" s="10"/>
      <c r="G41" s="11"/>
      <c r="H41" s="10"/>
      <c r="I41" s="12"/>
      <c r="J41" s="15"/>
      <c r="K41" s="170"/>
      <c r="L41" s="171"/>
      <c r="M41" s="31"/>
      <c r="N41" s="14"/>
      <c r="O41" s="12"/>
      <c r="P41" s="15"/>
      <c r="Q41" s="170"/>
      <c r="R41" s="171"/>
      <c r="S41" s="31"/>
      <c r="T41" s="7"/>
      <c r="U41" s="111" t="s">
        <v>31</v>
      </c>
      <c r="V41" s="25"/>
      <c r="W41" s="26"/>
      <c r="X41" s="26"/>
      <c r="Y41" s="26"/>
      <c r="Z41" s="26"/>
      <c r="AA41" s="26"/>
      <c r="AB41" s="26"/>
      <c r="AC41" s="127"/>
    </row>
    <row r="42" spans="1:29" ht="15.6" x14ac:dyDescent="0.3">
      <c r="A42" s="104">
        <f t="shared" si="0"/>
        <v>14</v>
      </c>
      <c r="B42" s="8"/>
      <c r="C42" s="9"/>
      <c r="D42" s="35"/>
      <c r="E42" s="10"/>
      <c r="F42" s="10"/>
      <c r="G42" s="11"/>
      <c r="H42" s="10"/>
      <c r="I42" s="12"/>
      <c r="J42" s="15"/>
      <c r="K42" s="170"/>
      <c r="L42" s="171"/>
      <c r="M42" s="31"/>
      <c r="N42" s="14"/>
      <c r="O42" s="12"/>
      <c r="P42" s="15"/>
      <c r="Q42" s="170"/>
      <c r="R42" s="171"/>
      <c r="S42" s="31"/>
      <c r="T42" s="7"/>
      <c r="U42" s="111" t="s">
        <v>31</v>
      </c>
      <c r="V42" s="25"/>
      <c r="W42" s="26"/>
      <c r="X42" s="26"/>
      <c r="Y42" s="26"/>
      <c r="Z42" s="26"/>
      <c r="AA42" s="26"/>
      <c r="AB42" s="26"/>
      <c r="AC42" s="127"/>
    </row>
    <row r="43" spans="1:29" ht="15.6" x14ac:dyDescent="0.3">
      <c r="A43" s="104">
        <f t="shared" si="0"/>
        <v>15</v>
      </c>
      <c r="B43" s="8"/>
      <c r="C43" s="9"/>
      <c r="D43" s="35"/>
      <c r="E43" s="10"/>
      <c r="F43" s="10"/>
      <c r="G43" s="11"/>
      <c r="H43" s="10"/>
      <c r="I43" s="12"/>
      <c r="J43" s="15"/>
      <c r="K43" s="170"/>
      <c r="L43" s="171"/>
      <c r="M43" s="31"/>
      <c r="N43" s="14"/>
      <c r="O43" s="12"/>
      <c r="P43" s="15"/>
      <c r="Q43" s="170"/>
      <c r="R43" s="171"/>
      <c r="S43" s="31"/>
      <c r="T43" s="7"/>
      <c r="U43" s="111" t="s">
        <v>31</v>
      </c>
      <c r="V43" s="25"/>
      <c r="W43" s="26"/>
      <c r="X43" s="26"/>
      <c r="Y43" s="26"/>
      <c r="Z43" s="26"/>
      <c r="AA43" s="26"/>
      <c r="AB43" s="26"/>
      <c r="AC43" s="127"/>
    </row>
    <row r="44" spans="1:29" ht="15.6" x14ac:dyDescent="0.3">
      <c r="A44" s="104">
        <f t="shared" si="0"/>
        <v>16</v>
      </c>
      <c r="B44" s="8"/>
      <c r="C44" s="9"/>
      <c r="D44" s="35"/>
      <c r="E44" s="10"/>
      <c r="F44" s="10"/>
      <c r="G44" s="11"/>
      <c r="H44" s="10"/>
      <c r="I44" s="12"/>
      <c r="J44" s="15"/>
      <c r="K44" s="170"/>
      <c r="L44" s="171"/>
      <c r="M44" s="31"/>
      <c r="N44" s="14"/>
      <c r="O44" s="12"/>
      <c r="P44" s="15"/>
      <c r="Q44" s="170"/>
      <c r="R44" s="171"/>
      <c r="S44" s="31"/>
      <c r="T44" s="7"/>
      <c r="U44" s="111" t="s">
        <v>31</v>
      </c>
      <c r="V44" s="25"/>
      <c r="W44" s="26"/>
      <c r="X44" s="26"/>
      <c r="Y44" s="26"/>
      <c r="Z44" s="26"/>
      <c r="AA44" s="26"/>
      <c r="AB44" s="26"/>
      <c r="AC44" s="127"/>
    </row>
    <row r="45" spans="1:29" ht="15.6" x14ac:dyDescent="0.3">
      <c r="A45" s="105">
        <f t="shared" si="0"/>
        <v>17</v>
      </c>
      <c r="B45" s="8"/>
      <c r="C45" s="9"/>
      <c r="D45" s="35"/>
      <c r="E45" s="10"/>
      <c r="F45" s="10"/>
      <c r="G45" s="11"/>
      <c r="H45" s="10"/>
      <c r="I45" s="12"/>
      <c r="J45" s="15"/>
      <c r="K45" s="170"/>
      <c r="L45" s="171"/>
      <c r="M45" s="31"/>
      <c r="N45" s="14"/>
      <c r="O45" s="12"/>
      <c r="P45" s="15"/>
      <c r="Q45" s="170"/>
      <c r="R45" s="171"/>
      <c r="S45" s="31"/>
      <c r="T45" s="7"/>
      <c r="U45" s="111" t="s">
        <v>31</v>
      </c>
      <c r="V45" s="25"/>
      <c r="W45" s="26"/>
      <c r="X45" s="26"/>
      <c r="Y45" s="26"/>
      <c r="Z45" s="26"/>
      <c r="AA45" s="26"/>
      <c r="AB45" s="26"/>
      <c r="AC45" s="127"/>
    </row>
    <row r="46" spans="1:29" ht="15.6" x14ac:dyDescent="0.3">
      <c r="A46" s="105">
        <f t="shared" si="0"/>
        <v>18</v>
      </c>
      <c r="B46" s="16"/>
      <c r="C46" s="9"/>
      <c r="D46" s="35"/>
      <c r="E46" s="10"/>
      <c r="F46" s="10"/>
      <c r="G46" s="11"/>
      <c r="H46" s="10"/>
      <c r="I46" s="12"/>
      <c r="J46" s="15"/>
      <c r="K46" s="170"/>
      <c r="L46" s="171"/>
      <c r="M46" s="31"/>
      <c r="N46" s="14"/>
      <c r="O46" s="12"/>
      <c r="P46" s="15"/>
      <c r="Q46" s="170"/>
      <c r="R46" s="171"/>
      <c r="S46" s="31"/>
      <c r="T46" s="7"/>
      <c r="U46" s="111" t="s">
        <v>31</v>
      </c>
      <c r="V46" s="25"/>
      <c r="W46" s="26"/>
      <c r="X46" s="26"/>
      <c r="Y46" s="26"/>
      <c r="Z46" s="26"/>
      <c r="AA46" s="26"/>
      <c r="AB46" s="26"/>
      <c r="AC46" s="127"/>
    </row>
    <row r="47" spans="1:29" ht="15.6" x14ac:dyDescent="0.3">
      <c r="A47" s="105">
        <f t="shared" si="0"/>
        <v>19</v>
      </c>
      <c r="B47" s="16"/>
      <c r="C47" s="9"/>
      <c r="D47" s="35"/>
      <c r="E47" s="10"/>
      <c r="F47" s="10"/>
      <c r="G47" s="11"/>
      <c r="H47" s="10"/>
      <c r="I47" s="12"/>
      <c r="J47" s="15"/>
      <c r="K47" s="170"/>
      <c r="L47" s="171"/>
      <c r="M47" s="31"/>
      <c r="N47" s="14"/>
      <c r="O47" s="12"/>
      <c r="P47" s="15"/>
      <c r="Q47" s="170"/>
      <c r="R47" s="171"/>
      <c r="S47" s="31"/>
      <c r="T47" s="7"/>
      <c r="U47" s="111" t="s">
        <v>31</v>
      </c>
      <c r="V47" s="25"/>
      <c r="W47" s="26"/>
      <c r="X47" s="26"/>
      <c r="Y47" s="26"/>
      <c r="Z47" s="26"/>
      <c r="AA47" s="26"/>
      <c r="AB47" s="26"/>
      <c r="AC47" s="127"/>
    </row>
    <row r="48" spans="1:29" ht="15.6" x14ac:dyDescent="0.3">
      <c r="A48" s="105">
        <f t="shared" si="0"/>
        <v>20</v>
      </c>
      <c r="B48" s="16"/>
      <c r="C48" s="9"/>
      <c r="D48" s="35"/>
      <c r="E48" s="10"/>
      <c r="F48" s="10"/>
      <c r="G48" s="11"/>
      <c r="H48" s="10"/>
      <c r="I48" s="12"/>
      <c r="J48" s="15"/>
      <c r="K48" s="170"/>
      <c r="L48" s="171"/>
      <c r="M48" s="31"/>
      <c r="N48" s="14"/>
      <c r="O48" s="12"/>
      <c r="P48" s="15"/>
      <c r="Q48" s="170"/>
      <c r="R48" s="171"/>
      <c r="S48" s="31"/>
      <c r="T48" s="7"/>
      <c r="U48" s="111" t="s">
        <v>31</v>
      </c>
      <c r="V48" s="25"/>
      <c r="W48" s="26"/>
      <c r="X48" s="26"/>
      <c r="Y48" s="26"/>
      <c r="Z48" s="26"/>
      <c r="AA48" s="26"/>
      <c r="AB48" s="26"/>
      <c r="AC48" s="127"/>
    </row>
    <row r="49" spans="1:29" ht="15.6" x14ac:dyDescent="0.3">
      <c r="A49" s="105">
        <f t="shared" si="0"/>
        <v>21</v>
      </c>
      <c r="B49" s="16"/>
      <c r="C49" s="9"/>
      <c r="D49" s="35"/>
      <c r="E49" s="10"/>
      <c r="F49" s="10"/>
      <c r="G49" s="11"/>
      <c r="H49" s="10"/>
      <c r="I49" s="12"/>
      <c r="J49" s="15"/>
      <c r="K49" s="170"/>
      <c r="L49" s="171"/>
      <c r="M49" s="31"/>
      <c r="N49" s="14"/>
      <c r="O49" s="12"/>
      <c r="P49" s="15"/>
      <c r="Q49" s="170"/>
      <c r="R49" s="171"/>
      <c r="S49" s="31"/>
      <c r="T49" s="7"/>
      <c r="U49" s="111" t="s">
        <v>31</v>
      </c>
      <c r="V49" s="25"/>
      <c r="W49" s="26"/>
      <c r="X49" s="26"/>
      <c r="Y49" s="26"/>
      <c r="Z49" s="26"/>
      <c r="AA49" s="26"/>
      <c r="AB49" s="26"/>
      <c r="AC49" s="127"/>
    </row>
    <row r="50" spans="1:29" ht="15.6" x14ac:dyDescent="0.3">
      <c r="A50" s="105">
        <f t="shared" si="0"/>
        <v>22</v>
      </c>
      <c r="B50" s="16"/>
      <c r="C50" s="9"/>
      <c r="D50" s="35"/>
      <c r="E50" s="10"/>
      <c r="F50" s="10"/>
      <c r="G50" s="11"/>
      <c r="H50" s="10"/>
      <c r="I50" s="12"/>
      <c r="J50" s="15"/>
      <c r="K50" s="170"/>
      <c r="L50" s="171"/>
      <c r="M50" s="31"/>
      <c r="N50" s="14"/>
      <c r="O50" s="12"/>
      <c r="P50" s="15"/>
      <c r="Q50" s="170"/>
      <c r="R50" s="171"/>
      <c r="S50" s="31"/>
      <c r="T50" s="7"/>
      <c r="U50" s="111" t="s">
        <v>31</v>
      </c>
      <c r="V50" s="25"/>
      <c r="W50" s="26"/>
      <c r="X50" s="26"/>
      <c r="Y50" s="26"/>
      <c r="Z50" s="26"/>
      <c r="AA50" s="26"/>
      <c r="AB50" s="26"/>
      <c r="AC50" s="127"/>
    </row>
    <row r="51" spans="1:29" ht="15.6" x14ac:dyDescent="0.3">
      <c r="A51" s="105">
        <f t="shared" si="0"/>
        <v>23</v>
      </c>
      <c r="B51" s="16"/>
      <c r="C51" s="9"/>
      <c r="D51" s="35"/>
      <c r="E51" s="10"/>
      <c r="F51" s="10"/>
      <c r="G51" s="11"/>
      <c r="H51" s="10"/>
      <c r="I51" s="12"/>
      <c r="J51" s="15"/>
      <c r="K51" s="170"/>
      <c r="L51" s="171"/>
      <c r="M51" s="31"/>
      <c r="N51" s="14"/>
      <c r="O51" s="12"/>
      <c r="P51" s="15"/>
      <c r="Q51" s="170"/>
      <c r="R51" s="171"/>
      <c r="S51" s="31"/>
      <c r="T51" s="7"/>
      <c r="U51" s="111" t="s">
        <v>31</v>
      </c>
      <c r="V51" s="25"/>
      <c r="W51" s="26"/>
      <c r="X51" s="26"/>
      <c r="Y51" s="26"/>
      <c r="Z51" s="26"/>
      <c r="AA51" s="26"/>
      <c r="AB51" s="26"/>
      <c r="AC51" s="127"/>
    </row>
    <row r="52" spans="1:29" ht="15.6" x14ac:dyDescent="0.3">
      <c r="A52" s="105">
        <f t="shared" si="0"/>
        <v>24</v>
      </c>
      <c r="B52" s="16"/>
      <c r="C52" s="9"/>
      <c r="D52" s="35"/>
      <c r="E52" s="10"/>
      <c r="F52" s="10"/>
      <c r="G52" s="11"/>
      <c r="H52" s="10"/>
      <c r="I52" s="12"/>
      <c r="J52" s="15"/>
      <c r="K52" s="170"/>
      <c r="L52" s="171"/>
      <c r="M52" s="31"/>
      <c r="N52" s="14"/>
      <c r="O52" s="12"/>
      <c r="P52" s="15"/>
      <c r="Q52" s="170"/>
      <c r="R52" s="171"/>
      <c r="S52" s="31"/>
      <c r="T52" s="7"/>
      <c r="U52" s="111" t="s">
        <v>31</v>
      </c>
      <c r="V52" s="25"/>
      <c r="W52" s="26"/>
      <c r="X52" s="26"/>
      <c r="Y52" s="26"/>
      <c r="Z52" s="26"/>
      <c r="AA52" s="26"/>
      <c r="AB52" s="26"/>
      <c r="AC52" s="127"/>
    </row>
    <row r="53" spans="1:29" ht="16.2" thickBot="1" x14ac:dyDescent="0.35">
      <c r="A53" s="106">
        <f t="shared" si="0"/>
        <v>25</v>
      </c>
      <c r="B53" s="17"/>
      <c r="C53" s="18"/>
      <c r="D53" s="36"/>
      <c r="E53" s="19"/>
      <c r="F53" s="19"/>
      <c r="G53" s="20"/>
      <c r="H53" s="19"/>
      <c r="I53" s="21"/>
      <c r="J53" s="22"/>
      <c r="K53" s="173"/>
      <c r="L53" s="174"/>
      <c r="M53" s="32"/>
      <c r="N53" s="23"/>
      <c r="O53" s="21"/>
      <c r="P53" s="22"/>
      <c r="Q53" s="173"/>
      <c r="R53" s="174"/>
      <c r="S53" s="32"/>
      <c r="T53" s="24"/>
      <c r="U53" s="112" t="s">
        <v>31</v>
      </c>
      <c r="V53" s="27"/>
      <c r="W53" s="28"/>
      <c r="X53" s="28"/>
      <c r="Y53" s="28"/>
      <c r="Z53" s="28"/>
      <c r="AA53" s="28"/>
      <c r="AB53" s="28"/>
      <c r="AC53" s="128"/>
    </row>
    <row r="54" spans="1:29" ht="15.6" x14ac:dyDescent="0.25">
      <c r="A54" s="107"/>
      <c r="B54" s="107"/>
      <c r="C54" s="108"/>
      <c r="D54" s="109"/>
      <c r="E54" s="109"/>
      <c r="F54" s="109"/>
      <c r="G54" s="109"/>
      <c r="H54" s="109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9" ht="22.5" customHeight="1" x14ac:dyDescent="0.25">
      <c r="A55" s="172"/>
      <c r="B55" s="172"/>
      <c r="C55" s="172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</row>
  </sheetData>
  <sheetProtection algorithmName="SHA-512" hashValue="AXWsSJzrOwHHxNEhoymJFWA2tFjbP8DKmScxGf23XM/q80j4wCUT04EZIctfVIkmlyGKr0JPGjpbcuQZfRi2Pw==" saltValue="9noA6Wxfvxev4HUu0+U8jw==" spinCount="100000" sheet="1" objects="1" scenarios="1" selectLockedCells="1"/>
  <mergeCells count="72">
    <mergeCell ref="A55:C55"/>
    <mergeCell ref="K51:L51"/>
    <mergeCell ref="Q51:R51"/>
    <mergeCell ref="K52:L52"/>
    <mergeCell ref="Q52:R52"/>
    <mergeCell ref="K53:L53"/>
    <mergeCell ref="Q53:R53"/>
    <mergeCell ref="K48:L48"/>
    <mergeCell ref="Q48:R48"/>
    <mergeCell ref="K49:L49"/>
    <mergeCell ref="Q49:R49"/>
    <mergeCell ref="K50:L50"/>
    <mergeCell ref="Q50:R50"/>
    <mergeCell ref="K45:L45"/>
    <mergeCell ref="Q45:R45"/>
    <mergeCell ref="K46:L46"/>
    <mergeCell ref="Q46:R46"/>
    <mergeCell ref="K47:L47"/>
    <mergeCell ref="Q47:R47"/>
    <mergeCell ref="K42:L42"/>
    <mergeCell ref="Q42:R42"/>
    <mergeCell ref="K43:L43"/>
    <mergeCell ref="Q43:R43"/>
    <mergeCell ref="K44:L44"/>
    <mergeCell ref="Q44:R44"/>
    <mergeCell ref="K39:L39"/>
    <mergeCell ref="Q39:R39"/>
    <mergeCell ref="K40:L40"/>
    <mergeCell ref="Q40:R40"/>
    <mergeCell ref="K41:L41"/>
    <mergeCell ref="Q41:R41"/>
    <mergeCell ref="K36:L36"/>
    <mergeCell ref="Q36:R36"/>
    <mergeCell ref="K37:L37"/>
    <mergeCell ref="Q37:R37"/>
    <mergeCell ref="K38:L38"/>
    <mergeCell ref="Q38:R38"/>
    <mergeCell ref="K33:L33"/>
    <mergeCell ref="Q33:R33"/>
    <mergeCell ref="K34:L34"/>
    <mergeCell ref="Q34:R34"/>
    <mergeCell ref="K35:L35"/>
    <mergeCell ref="Q35:R35"/>
    <mergeCell ref="K30:L30"/>
    <mergeCell ref="Q30:R30"/>
    <mergeCell ref="K31:L31"/>
    <mergeCell ref="Q31:R31"/>
    <mergeCell ref="K32:L32"/>
    <mergeCell ref="Q32:R32"/>
    <mergeCell ref="K27:L27"/>
    <mergeCell ref="Q27:R27"/>
    <mergeCell ref="K28:L28"/>
    <mergeCell ref="Q28:R28"/>
    <mergeCell ref="K29:L29"/>
    <mergeCell ref="Q29:R29"/>
    <mergeCell ref="U23:AC24"/>
    <mergeCell ref="I25:N25"/>
    <mergeCell ref="O25:T25"/>
    <mergeCell ref="U25:U26"/>
    <mergeCell ref="V25:AC25"/>
    <mergeCell ref="K26:L26"/>
    <mergeCell ref="Q26:R26"/>
    <mergeCell ref="A17:D17"/>
    <mergeCell ref="A19:D19"/>
    <mergeCell ref="H19:K19"/>
    <mergeCell ref="A23:A26"/>
    <mergeCell ref="B23:B26"/>
    <mergeCell ref="C23:C26"/>
    <mergeCell ref="D23:D26"/>
    <mergeCell ref="G23:G26"/>
    <mergeCell ref="H23:H26"/>
    <mergeCell ref="I23:T24"/>
  </mergeCells>
  <conditionalFormatting sqref="D27:E53">
    <cfRule type="containsText" dxfId="11" priority="13" stopIfTrue="1" operator="containsText" text="kg">
      <formula>NOT(ISERROR(SEARCH(("kg"),(N27))))</formula>
    </cfRule>
  </conditionalFormatting>
  <conditionalFormatting sqref="F27:F53">
    <cfRule type="containsText" dxfId="10" priority="12" stopIfTrue="1" operator="containsText" text="kg">
      <formula>NOT(ISERROR(SEARCH(("kg"),(O27))))</formula>
    </cfRule>
  </conditionalFormatting>
  <conditionalFormatting sqref="G27:G53">
    <cfRule type="containsText" dxfId="9" priority="10" stopIfTrue="1" operator="containsText" text="kg">
      <formula>NOT(ISERROR(SEARCH(("kg"),(O27))))</formula>
    </cfRule>
  </conditionalFormatting>
  <conditionalFormatting sqref="H27:H53">
    <cfRule type="containsText" dxfId="8" priority="9" stopIfTrue="1" operator="containsText" text="kg">
      <formula>NOT(ISERROR(SEARCH(("kg"),(O27))))</formula>
    </cfRule>
  </conditionalFormatting>
  <conditionalFormatting sqref="I27:K53">
    <cfRule type="containsText" dxfId="7" priority="11" stopIfTrue="1" operator="containsText" text="kg">
      <formula>NOT(ISERROR(SEARCH(("kg"),(O27))))</formula>
    </cfRule>
  </conditionalFormatting>
  <conditionalFormatting sqref="M27:M28">
    <cfRule type="containsText" dxfId="6" priority="2" stopIfTrue="1" operator="containsText" text="kg">
      <formula>NOT(ISERROR(SEARCH(("kg"),(S27))))</formula>
    </cfRule>
  </conditionalFormatting>
  <conditionalFormatting sqref="N27:N53 P27:Q53">
    <cfRule type="containsText" dxfId="5" priority="6" stopIfTrue="1" operator="containsText" text="kg">
      <formula>NOT(ISERROR(SEARCH(("kg"),(T27))))</formula>
    </cfRule>
  </conditionalFormatting>
  <conditionalFormatting sqref="O27:O51">
    <cfRule type="containsText" dxfId="4" priority="4" stopIfTrue="1" operator="containsText" text="kg">
      <formula>NOT(ISERROR(SEARCH(("kg"),(U27))))</formula>
    </cfRule>
  </conditionalFormatting>
  <conditionalFormatting sqref="O52">
    <cfRule type="containsText" dxfId="3" priority="7" stopIfTrue="1" operator="containsText" text="kg">
      <formula>NOT(ISERROR(SEARCH(("kg"),(U53))))</formula>
    </cfRule>
  </conditionalFormatting>
  <conditionalFormatting sqref="O53">
    <cfRule type="containsText" dxfId="2" priority="8" stopIfTrue="1" operator="containsText" text="kg">
      <formula>NOT(ISERROR(SEARCH(("kg"),(#REF!))))</formula>
    </cfRule>
  </conditionalFormatting>
  <conditionalFormatting sqref="S27:S28">
    <cfRule type="containsText" dxfId="1" priority="1" stopIfTrue="1" operator="containsText" text="kg">
      <formula>NOT(ISERROR(SEARCH(("kg"),(Y27))))</formula>
    </cfRule>
  </conditionalFormatting>
  <conditionalFormatting sqref="T27:U53">
    <cfRule type="containsText" dxfId="0" priority="5" stopIfTrue="1" operator="containsText" text="kg">
      <formula>NOT(ISERROR(SEARCH(("kg"),(Y27))))</formula>
    </cfRule>
  </conditionalFormatting>
  <dataValidations count="9">
    <dataValidation type="list" allowBlank="1" showInputMessage="1" showErrorMessage="1" sqref="V29:AC53" xr:uid="{D9F0D49C-9A1E-45AF-B627-E377FD2B29B3}">
      <formula1>"SOTELIA singe, SOTELIA double, BREZA sigle, BREZA double,ROSA triple,ROSA four bed,VAS LIPA triple, VAS LIPA four bed, VAS LIPA five bed"</formula1>
    </dataValidation>
    <dataValidation type="list" allowBlank="1" showErrorMessage="1" sqref="O27:O53" xr:uid="{85F27D5A-CF84-439F-81ED-6050B152F5F3}">
      <mc:AlternateContent xmlns:x12ac="http://schemas.microsoft.com/office/spreadsheetml/2011/1/ac" xmlns:mc="http://schemas.openxmlformats.org/markup-compatibility/2006">
        <mc:Choice Requires="x12ac">
          <x12ac:list>11-05-2023,12-05-2023,13-05-2023,"14-05,2023",15-05-2023,16-05-2023</x12ac:list>
        </mc:Choice>
        <mc:Fallback>
          <formula1>"11-05-2023,12-05-2023,13-05-2023,14-05,2023,15-05-2023,16-05-2023"</formula1>
        </mc:Fallback>
      </mc:AlternateContent>
    </dataValidation>
    <dataValidation type="list" allowBlank="1" showErrorMessage="1" sqref="V27:AC28" xr:uid="{B835EDBE-76C2-4AD7-98D5-FB1FAF0FEFC2}">
      <formula1>"SOTELIA singe, SOTELIA double, BREZA sigle, BREZA double,ROSA triple,ROSA four bed,VAS LIPA triple, VAS LIPA four bed, VAS LIPA five bed"</formula1>
    </dataValidation>
    <dataValidation type="list" allowBlank="1" showErrorMessage="1" sqref="D27:D28 D30:D53 D29" xr:uid="{021E4994-A24D-43CF-8AD2-95A9CB984C45}">
      <formula1>"Coach, SENIOR Athlete_M,SENIOR Athlete_F,JUNIOR Athlete_M, JUNIOR Athlete_F,EBNJU_Athlete,Training_Partner_M,Training_Partner_F,Coach,Official,Referee,Medic,Press"</formula1>
    </dataValidation>
    <dataValidation type="list" allowBlank="1" showErrorMessage="1" sqref="I28:I53" xr:uid="{90A015D2-0712-4FC9-830D-C0C3F0BE4886}">
      <formula1>"11.05.2023,12.05.2023,13.05.2023,14.05.2023,15.05.2023,16.05.2023"</formula1>
    </dataValidation>
    <dataValidation type="list" allowBlank="1" showErrorMessage="1" sqref="U27:U53" xr:uid="{D0689880-375D-4D80-9599-ACE6B6654B8D}">
      <formula1>"FB"</formula1>
    </dataValidation>
    <dataValidation type="list" allowBlank="1" showErrorMessage="1" sqref="I27" xr:uid="{55BFC308-8330-4DCC-BCA9-A71439658161}">
      <formula1>"11.05.2023,12.02.2023,13.05.2023,14.05.2023,15.05.2023,16.05.2023"</formula1>
    </dataValidation>
    <dataValidation type="list" allowBlank="1" showInputMessage="1" showErrorMessage="1" sqref="N27:N53 T27:T53" xr:uid="{3995DB3C-49C5-4E6E-8E2E-5C883644535E}">
      <formula1>"NO, Zagreb, Ljubljana"</formula1>
    </dataValidation>
    <dataValidation type="list" allowBlank="1" showErrorMessage="1" sqref="E27:F53" xr:uid="{BC9CCC71-2C36-4730-8780-97D64CD351F3}">
      <formula1>"NO, YES"</formula1>
    </dataValidation>
  </dataValidations>
  <hyperlinks>
    <hyperlink ref="B13" r:id="rId1" xr:uid="{6240E5BC-52EC-4A14-8B89-12EFCC85BA2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7A5C-5D22-453E-900D-931507094C32}">
  <dimension ref="A1:L39"/>
  <sheetViews>
    <sheetView workbookViewId="0">
      <selection activeCell="I39" sqref="I39:K39"/>
    </sheetView>
  </sheetViews>
  <sheetFormatPr defaultRowHeight="13.2" x14ac:dyDescent="0.25"/>
  <cols>
    <col min="1" max="1" width="4.33203125" customWidth="1"/>
    <col min="2" max="2" width="12.88671875" customWidth="1"/>
    <col min="3" max="4" width="13.44140625" customWidth="1"/>
    <col min="5" max="7" width="11.33203125" customWidth="1"/>
    <col min="8" max="8" width="14.33203125" customWidth="1"/>
    <col min="9" max="9" width="12" customWidth="1"/>
    <col min="10" max="13" width="11.33203125" customWidth="1"/>
  </cols>
  <sheetData>
    <row r="1" spans="1:12" ht="17.399999999999999" x14ac:dyDescent="0.3">
      <c r="A1" s="46" t="s">
        <v>53</v>
      </c>
    </row>
    <row r="7" spans="1:12" ht="13.8" thickBot="1" x14ac:dyDescent="0.3"/>
    <row r="8" spans="1:12" ht="13.8" thickBot="1" x14ac:dyDescent="0.3">
      <c r="A8" s="113" t="s">
        <v>55</v>
      </c>
      <c r="C8" s="175">
        <f>+'Hotel reservation'!A17</f>
        <v>0</v>
      </c>
      <c r="D8" s="176"/>
      <c r="E8" s="176"/>
      <c r="F8" s="177"/>
    </row>
    <row r="10" spans="1:12" ht="30" customHeight="1" x14ac:dyDescent="0.25">
      <c r="B10" s="114" t="s">
        <v>56</v>
      </c>
      <c r="C10" s="114" t="s">
        <v>57</v>
      </c>
      <c r="D10" s="114" t="s">
        <v>58</v>
      </c>
      <c r="E10" s="114" t="s">
        <v>59</v>
      </c>
      <c r="F10" s="114" t="s">
        <v>60</v>
      </c>
      <c r="G10" s="114" t="s">
        <v>61</v>
      </c>
      <c r="H10" s="114" t="s">
        <v>62</v>
      </c>
      <c r="I10" s="114" t="s">
        <v>63</v>
      </c>
      <c r="J10" s="114" t="s">
        <v>64</v>
      </c>
      <c r="K10" s="114" t="s">
        <v>65</v>
      </c>
      <c r="L10" s="114" t="s">
        <v>66</v>
      </c>
    </row>
    <row r="11" spans="1:12" x14ac:dyDescent="0.25">
      <c r="A11">
        <f>+'Hotel reservation'!A29</f>
        <v>1</v>
      </c>
      <c r="B11" s="115" t="str">
        <f>IF('Hotel reservation'!C29="","",'Hotel reservation'!C29)</f>
        <v/>
      </c>
      <c r="C11" s="115" t="str">
        <f>IF('Hotel reservation'!B29="","",'Hotel reservation'!B29)</f>
        <v/>
      </c>
      <c r="D11" s="115" t="str">
        <f>IF('Hotel reservation'!D29="","",'Hotel reservation'!D29)</f>
        <v/>
      </c>
      <c r="E11" s="116" t="str">
        <f>IF('Hotel reservation'!I29="","",'Hotel reservation'!I29)</f>
        <v/>
      </c>
      <c r="F11" s="116" t="str">
        <f>IF('Hotel reservation'!O29="","",'Hotel reservation'!O29)</f>
        <v/>
      </c>
      <c r="G11" s="116" t="str">
        <f>IF('Hotel reservation'!G29="","",'Hotel reservation'!G29)</f>
        <v/>
      </c>
      <c r="H11" s="45"/>
      <c r="I11" s="45"/>
      <c r="J11" s="115" t="str">
        <f>IF('Hotel reservation'!H29="","",'Hotel reservation'!H29)</f>
        <v/>
      </c>
      <c r="K11" s="119"/>
      <c r="L11" s="119"/>
    </row>
    <row r="12" spans="1:12" x14ac:dyDescent="0.25">
      <c r="A12">
        <f>+'Hotel reservation'!A30</f>
        <v>2</v>
      </c>
      <c r="B12" s="115" t="str">
        <f>IF('Hotel reservation'!C30="","",'Hotel reservation'!C30)</f>
        <v/>
      </c>
      <c r="C12" s="115" t="str">
        <f>IF('Hotel reservation'!B30="","",'Hotel reservation'!B30)</f>
        <v/>
      </c>
      <c r="D12" s="115" t="str">
        <f>IF('Hotel reservation'!D30="","",'Hotel reservation'!D30)</f>
        <v/>
      </c>
      <c r="E12" s="116" t="str">
        <f>IF('Hotel reservation'!I30="","",'Hotel reservation'!I30)</f>
        <v/>
      </c>
      <c r="F12" s="116" t="str">
        <f>IF('Hotel reservation'!O30="","",'Hotel reservation'!O30)</f>
        <v/>
      </c>
      <c r="G12" s="116" t="str">
        <f>IF('Hotel reservation'!G30="","",'Hotel reservation'!G30)</f>
        <v/>
      </c>
      <c r="H12" s="45"/>
      <c r="I12" s="45"/>
      <c r="J12" s="115" t="str">
        <f>IF('Hotel reservation'!H30="","",'Hotel reservation'!H30)</f>
        <v/>
      </c>
      <c r="K12" s="119"/>
      <c r="L12" s="119"/>
    </row>
    <row r="13" spans="1:12" x14ac:dyDescent="0.25">
      <c r="A13">
        <f>+'Hotel reservation'!A31</f>
        <v>3</v>
      </c>
      <c r="B13" s="115" t="str">
        <f>IF('Hotel reservation'!C31="","",'Hotel reservation'!C31)</f>
        <v/>
      </c>
      <c r="C13" s="115" t="str">
        <f>IF('Hotel reservation'!B31="","",'Hotel reservation'!B31)</f>
        <v/>
      </c>
      <c r="D13" s="115" t="str">
        <f>IF('Hotel reservation'!D31="","",'Hotel reservation'!D31)</f>
        <v/>
      </c>
      <c r="E13" s="116" t="str">
        <f>IF('Hotel reservation'!I31="","",'Hotel reservation'!I31)</f>
        <v/>
      </c>
      <c r="F13" s="116" t="str">
        <f>IF('Hotel reservation'!O31="","",'Hotel reservation'!O31)</f>
        <v/>
      </c>
      <c r="G13" s="116" t="str">
        <f>IF('Hotel reservation'!G31="","",'Hotel reservation'!G31)</f>
        <v/>
      </c>
      <c r="H13" s="45"/>
      <c r="I13" s="45"/>
      <c r="J13" s="115" t="str">
        <f>IF('Hotel reservation'!H31="","",'Hotel reservation'!H31)</f>
        <v/>
      </c>
      <c r="K13" s="119"/>
      <c r="L13" s="119"/>
    </row>
    <row r="14" spans="1:12" x14ac:dyDescent="0.25">
      <c r="A14">
        <f>+'Hotel reservation'!A32</f>
        <v>4</v>
      </c>
      <c r="B14" s="115" t="str">
        <f>IF('Hotel reservation'!C32="","",'Hotel reservation'!C32)</f>
        <v/>
      </c>
      <c r="C14" s="115" t="str">
        <f>IF('Hotel reservation'!B32="","",'Hotel reservation'!B32)</f>
        <v/>
      </c>
      <c r="D14" s="115" t="str">
        <f>IF('Hotel reservation'!D32="","",'Hotel reservation'!D32)</f>
        <v/>
      </c>
      <c r="E14" s="116" t="str">
        <f>IF('Hotel reservation'!I32="","",'Hotel reservation'!I32)</f>
        <v/>
      </c>
      <c r="F14" s="116" t="str">
        <f>IF('Hotel reservation'!O32="","",'Hotel reservation'!O32)</f>
        <v/>
      </c>
      <c r="G14" s="116" t="str">
        <f>IF('Hotel reservation'!G32="","",'Hotel reservation'!G32)</f>
        <v/>
      </c>
      <c r="H14" s="45"/>
      <c r="I14" s="45"/>
      <c r="J14" s="115" t="str">
        <f>IF('Hotel reservation'!H32="","",'Hotel reservation'!H32)</f>
        <v/>
      </c>
      <c r="K14" s="119"/>
      <c r="L14" s="119"/>
    </row>
    <row r="15" spans="1:12" x14ac:dyDescent="0.25">
      <c r="A15">
        <f>+'Hotel reservation'!A33</f>
        <v>5</v>
      </c>
      <c r="B15" s="115" t="str">
        <f>IF('Hotel reservation'!C33="","",'Hotel reservation'!C33)</f>
        <v/>
      </c>
      <c r="C15" s="115" t="str">
        <f>IF('Hotel reservation'!B33="","",'Hotel reservation'!B33)</f>
        <v/>
      </c>
      <c r="D15" s="115" t="str">
        <f>IF('Hotel reservation'!D33="","",'Hotel reservation'!D33)</f>
        <v/>
      </c>
      <c r="E15" s="116" t="str">
        <f>IF('Hotel reservation'!I33="","",'Hotel reservation'!I33)</f>
        <v/>
      </c>
      <c r="F15" s="116" t="str">
        <f>IF('Hotel reservation'!O33="","",'Hotel reservation'!O33)</f>
        <v/>
      </c>
      <c r="G15" s="116" t="str">
        <f>IF('Hotel reservation'!G33="","",'Hotel reservation'!G33)</f>
        <v/>
      </c>
      <c r="H15" s="45"/>
      <c r="I15" s="45"/>
      <c r="J15" s="115" t="str">
        <f>IF('Hotel reservation'!H33="","",'Hotel reservation'!H33)</f>
        <v/>
      </c>
      <c r="K15" s="119"/>
      <c r="L15" s="119"/>
    </row>
    <row r="16" spans="1:12" x14ac:dyDescent="0.25">
      <c r="A16">
        <f>+'Hotel reservation'!A34</f>
        <v>6</v>
      </c>
      <c r="B16" s="115" t="str">
        <f>IF('Hotel reservation'!C34="","",'Hotel reservation'!C34)</f>
        <v/>
      </c>
      <c r="C16" s="115" t="str">
        <f>IF('Hotel reservation'!B34="","",'Hotel reservation'!B34)</f>
        <v/>
      </c>
      <c r="D16" s="115" t="str">
        <f>IF('Hotel reservation'!D34="","",'Hotel reservation'!D34)</f>
        <v/>
      </c>
      <c r="E16" s="116" t="str">
        <f>IF('Hotel reservation'!I34="","",'Hotel reservation'!I34)</f>
        <v/>
      </c>
      <c r="F16" s="116" t="str">
        <f>IF('Hotel reservation'!O34="","",'Hotel reservation'!O34)</f>
        <v/>
      </c>
      <c r="G16" s="116" t="str">
        <f>IF('Hotel reservation'!G34="","",'Hotel reservation'!G34)</f>
        <v/>
      </c>
      <c r="H16" s="45"/>
      <c r="I16" s="45"/>
      <c r="J16" s="115" t="str">
        <f>IF('Hotel reservation'!H34="","",'Hotel reservation'!H34)</f>
        <v/>
      </c>
      <c r="K16" s="119"/>
      <c r="L16" s="119"/>
    </row>
    <row r="17" spans="1:12" x14ac:dyDescent="0.25">
      <c r="A17">
        <f>+'Hotel reservation'!A35</f>
        <v>7</v>
      </c>
      <c r="B17" s="115" t="str">
        <f>IF('Hotel reservation'!C35="","",'Hotel reservation'!C35)</f>
        <v/>
      </c>
      <c r="C17" s="115" t="str">
        <f>IF('Hotel reservation'!B35="","",'Hotel reservation'!B35)</f>
        <v/>
      </c>
      <c r="D17" s="115" t="str">
        <f>IF('Hotel reservation'!D35="","",'Hotel reservation'!D35)</f>
        <v/>
      </c>
      <c r="E17" s="116" t="str">
        <f>IF('Hotel reservation'!I35="","",'Hotel reservation'!I35)</f>
        <v/>
      </c>
      <c r="F17" s="116" t="str">
        <f>IF('Hotel reservation'!O35="","",'Hotel reservation'!O35)</f>
        <v/>
      </c>
      <c r="G17" s="116" t="str">
        <f>IF('Hotel reservation'!G35="","",'Hotel reservation'!G35)</f>
        <v/>
      </c>
      <c r="H17" s="45"/>
      <c r="I17" s="45"/>
      <c r="J17" s="115" t="str">
        <f>IF('Hotel reservation'!H35="","",'Hotel reservation'!H35)</f>
        <v/>
      </c>
      <c r="K17" s="119"/>
      <c r="L17" s="119"/>
    </row>
    <row r="18" spans="1:12" x14ac:dyDescent="0.25">
      <c r="A18">
        <f>+'Hotel reservation'!A36</f>
        <v>8</v>
      </c>
      <c r="B18" s="115" t="str">
        <f>IF('Hotel reservation'!C36="","",'Hotel reservation'!C36)</f>
        <v/>
      </c>
      <c r="C18" s="115" t="str">
        <f>IF('Hotel reservation'!B36="","",'Hotel reservation'!B36)</f>
        <v/>
      </c>
      <c r="D18" s="115" t="str">
        <f>IF('Hotel reservation'!D36="","",'Hotel reservation'!D36)</f>
        <v/>
      </c>
      <c r="E18" s="116" t="str">
        <f>IF('Hotel reservation'!I36="","",'Hotel reservation'!I36)</f>
        <v/>
      </c>
      <c r="F18" s="116" t="str">
        <f>IF('Hotel reservation'!O36="","",'Hotel reservation'!O36)</f>
        <v/>
      </c>
      <c r="G18" s="116" t="str">
        <f>IF('Hotel reservation'!G36="","",'Hotel reservation'!G36)</f>
        <v/>
      </c>
      <c r="H18" s="45"/>
      <c r="I18" s="45"/>
      <c r="J18" s="115" t="str">
        <f>IF('Hotel reservation'!H36="","",'Hotel reservation'!H36)</f>
        <v/>
      </c>
      <c r="K18" s="119"/>
      <c r="L18" s="119"/>
    </row>
    <row r="19" spans="1:12" x14ac:dyDescent="0.25">
      <c r="A19">
        <f>+'Hotel reservation'!A37</f>
        <v>9</v>
      </c>
      <c r="B19" s="115" t="str">
        <f>IF('Hotel reservation'!C37="","",'Hotel reservation'!C37)</f>
        <v/>
      </c>
      <c r="C19" s="115" t="str">
        <f>IF('Hotel reservation'!B37="","",'Hotel reservation'!B37)</f>
        <v/>
      </c>
      <c r="D19" s="115" t="str">
        <f>IF('Hotel reservation'!D37="","",'Hotel reservation'!D37)</f>
        <v/>
      </c>
      <c r="E19" s="116" t="str">
        <f>IF('Hotel reservation'!I37="","",'Hotel reservation'!I37)</f>
        <v/>
      </c>
      <c r="F19" s="116" t="str">
        <f>IF('Hotel reservation'!O37="","",'Hotel reservation'!O37)</f>
        <v/>
      </c>
      <c r="G19" s="116" t="str">
        <f>IF('Hotel reservation'!G37="","",'Hotel reservation'!G37)</f>
        <v/>
      </c>
      <c r="H19" s="45"/>
      <c r="I19" s="45"/>
      <c r="J19" s="115" t="str">
        <f>IF('Hotel reservation'!H37="","",'Hotel reservation'!H37)</f>
        <v/>
      </c>
      <c r="K19" s="119"/>
      <c r="L19" s="119"/>
    </row>
    <row r="20" spans="1:12" x14ac:dyDescent="0.25">
      <c r="A20">
        <f>+'Hotel reservation'!A38</f>
        <v>10</v>
      </c>
      <c r="B20" s="115" t="str">
        <f>IF('Hotel reservation'!C38="","",'Hotel reservation'!C38)</f>
        <v/>
      </c>
      <c r="C20" s="115" t="str">
        <f>IF('Hotel reservation'!B38="","",'Hotel reservation'!B38)</f>
        <v/>
      </c>
      <c r="D20" s="115" t="str">
        <f>IF('Hotel reservation'!D38="","",'Hotel reservation'!D38)</f>
        <v/>
      </c>
      <c r="E20" s="116" t="str">
        <f>IF('Hotel reservation'!I38="","",'Hotel reservation'!I38)</f>
        <v/>
      </c>
      <c r="F20" s="116" t="str">
        <f>IF('Hotel reservation'!O38="","",'Hotel reservation'!O38)</f>
        <v/>
      </c>
      <c r="G20" s="116" t="str">
        <f>IF('Hotel reservation'!G38="","",'Hotel reservation'!G38)</f>
        <v/>
      </c>
      <c r="H20" s="45"/>
      <c r="I20" s="45"/>
      <c r="J20" s="115" t="str">
        <f>IF('Hotel reservation'!H38="","",'Hotel reservation'!H38)</f>
        <v/>
      </c>
      <c r="K20" s="119"/>
      <c r="L20" s="119"/>
    </row>
    <row r="21" spans="1:12" x14ac:dyDescent="0.25">
      <c r="A21">
        <f>+'Hotel reservation'!A39</f>
        <v>11</v>
      </c>
      <c r="B21" s="115" t="str">
        <f>IF('Hotel reservation'!C39="","",'Hotel reservation'!C39)</f>
        <v/>
      </c>
      <c r="C21" s="115" t="str">
        <f>IF('Hotel reservation'!B39="","",'Hotel reservation'!B39)</f>
        <v/>
      </c>
      <c r="D21" s="115" t="str">
        <f>IF('Hotel reservation'!D39="","",'Hotel reservation'!D39)</f>
        <v/>
      </c>
      <c r="E21" s="116" t="str">
        <f>IF('Hotel reservation'!I39="","",'Hotel reservation'!I39)</f>
        <v/>
      </c>
      <c r="F21" s="116" t="str">
        <f>IF('Hotel reservation'!O39="","",'Hotel reservation'!O39)</f>
        <v/>
      </c>
      <c r="G21" s="116" t="str">
        <f>IF('Hotel reservation'!G39="","",'Hotel reservation'!G39)</f>
        <v/>
      </c>
      <c r="H21" s="45"/>
      <c r="I21" s="45"/>
      <c r="J21" s="115" t="str">
        <f>IF('Hotel reservation'!H39="","",'Hotel reservation'!H39)</f>
        <v/>
      </c>
      <c r="K21" s="119"/>
      <c r="L21" s="119"/>
    </row>
    <row r="22" spans="1:12" x14ac:dyDescent="0.25">
      <c r="A22">
        <f>+'Hotel reservation'!A40</f>
        <v>12</v>
      </c>
      <c r="B22" s="115" t="str">
        <f>IF('Hotel reservation'!C40="","",'Hotel reservation'!C40)</f>
        <v/>
      </c>
      <c r="C22" s="115" t="str">
        <f>IF('Hotel reservation'!B40="","",'Hotel reservation'!B40)</f>
        <v/>
      </c>
      <c r="D22" s="115" t="str">
        <f>IF('Hotel reservation'!D40="","",'Hotel reservation'!D40)</f>
        <v/>
      </c>
      <c r="E22" s="116" t="str">
        <f>IF('Hotel reservation'!I40="","",'Hotel reservation'!I40)</f>
        <v/>
      </c>
      <c r="F22" s="116" t="str">
        <f>IF('Hotel reservation'!O40="","",'Hotel reservation'!O40)</f>
        <v/>
      </c>
      <c r="G22" s="116" t="str">
        <f>IF('Hotel reservation'!G40="","",'Hotel reservation'!G40)</f>
        <v/>
      </c>
      <c r="H22" s="45"/>
      <c r="I22" s="45"/>
      <c r="J22" s="115" t="str">
        <f>IF('Hotel reservation'!H40="","",'Hotel reservation'!H40)</f>
        <v/>
      </c>
      <c r="K22" s="119"/>
      <c r="L22" s="119"/>
    </row>
    <row r="23" spans="1:12" x14ac:dyDescent="0.25">
      <c r="A23">
        <f>+'Hotel reservation'!A41</f>
        <v>13</v>
      </c>
      <c r="B23" s="115" t="str">
        <f>IF('Hotel reservation'!C41="","",'Hotel reservation'!C41)</f>
        <v/>
      </c>
      <c r="C23" s="115" t="str">
        <f>IF('Hotel reservation'!B41="","",'Hotel reservation'!B41)</f>
        <v/>
      </c>
      <c r="D23" s="115" t="str">
        <f>IF('Hotel reservation'!D41="","",'Hotel reservation'!D41)</f>
        <v/>
      </c>
      <c r="E23" s="116" t="str">
        <f>IF('Hotel reservation'!I41="","",'Hotel reservation'!I41)</f>
        <v/>
      </c>
      <c r="F23" s="116" t="str">
        <f>IF('Hotel reservation'!O41="","",'Hotel reservation'!O41)</f>
        <v/>
      </c>
      <c r="G23" s="116" t="str">
        <f>IF('Hotel reservation'!G41="","",'Hotel reservation'!G41)</f>
        <v/>
      </c>
      <c r="H23" s="45"/>
      <c r="I23" s="45"/>
      <c r="J23" s="115" t="str">
        <f>IF('Hotel reservation'!H41="","",'Hotel reservation'!H41)</f>
        <v/>
      </c>
      <c r="K23" s="119"/>
      <c r="L23" s="119"/>
    </row>
    <row r="24" spans="1:12" x14ac:dyDescent="0.25">
      <c r="A24">
        <f>+'Hotel reservation'!A42</f>
        <v>14</v>
      </c>
      <c r="B24" s="115" t="str">
        <f>IF('Hotel reservation'!C42="","",'Hotel reservation'!C42)</f>
        <v/>
      </c>
      <c r="C24" s="115" t="str">
        <f>IF('Hotel reservation'!B42="","",'Hotel reservation'!B42)</f>
        <v/>
      </c>
      <c r="D24" s="115" t="str">
        <f>IF('Hotel reservation'!D42="","",'Hotel reservation'!D42)</f>
        <v/>
      </c>
      <c r="E24" s="116" t="str">
        <f>IF('Hotel reservation'!I42="","",'Hotel reservation'!I42)</f>
        <v/>
      </c>
      <c r="F24" s="116" t="str">
        <f>IF('Hotel reservation'!O42="","",'Hotel reservation'!O42)</f>
        <v/>
      </c>
      <c r="G24" s="116" t="str">
        <f>IF('Hotel reservation'!G42="","",'Hotel reservation'!G42)</f>
        <v/>
      </c>
      <c r="H24" s="45"/>
      <c r="I24" s="45"/>
      <c r="J24" s="115" t="str">
        <f>IF('Hotel reservation'!H42="","",'Hotel reservation'!H42)</f>
        <v/>
      </c>
      <c r="K24" s="119"/>
      <c r="L24" s="119"/>
    </row>
    <row r="25" spans="1:12" x14ac:dyDescent="0.25">
      <c r="A25">
        <f>+'Hotel reservation'!A43</f>
        <v>15</v>
      </c>
      <c r="B25" s="115" t="str">
        <f>IF('Hotel reservation'!C43="","",'Hotel reservation'!C43)</f>
        <v/>
      </c>
      <c r="C25" s="115" t="str">
        <f>IF('Hotel reservation'!B43="","",'Hotel reservation'!B43)</f>
        <v/>
      </c>
      <c r="D25" s="115" t="str">
        <f>IF('Hotel reservation'!D43="","",'Hotel reservation'!D43)</f>
        <v/>
      </c>
      <c r="E25" s="116" t="str">
        <f>IF('Hotel reservation'!I43="","",'Hotel reservation'!I43)</f>
        <v/>
      </c>
      <c r="F25" s="116" t="str">
        <f>IF('Hotel reservation'!O43="","",'Hotel reservation'!O43)</f>
        <v/>
      </c>
      <c r="G25" s="116" t="str">
        <f>IF('Hotel reservation'!G43="","",'Hotel reservation'!G43)</f>
        <v/>
      </c>
      <c r="H25" s="45"/>
      <c r="I25" s="45"/>
      <c r="J25" s="115" t="str">
        <f>IF('Hotel reservation'!H43="","",'Hotel reservation'!H43)</f>
        <v/>
      </c>
      <c r="K25" s="119"/>
      <c r="L25" s="119"/>
    </row>
    <row r="26" spans="1:12" x14ac:dyDescent="0.25">
      <c r="A26">
        <f>+'Hotel reservation'!A44</f>
        <v>16</v>
      </c>
      <c r="B26" s="115" t="str">
        <f>IF('Hotel reservation'!C44="","",'Hotel reservation'!C44)</f>
        <v/>
      </c>
      <c r="C26" s="115" t="str">
        <f>IF('Hotel reservation'!B44="","",'Hotel reservation'!B44)</f>
        <v/>
      </c>
      <c r="D26" s="115" t="str">
        <f>IF('Hotel reservation'!D44="","",'Hotel reservation'!D44)</f>
        <v/>
      </c>
      <c r="E26" s="116" t="str">
        <f>IF('Hotel reservation'!I44="","",'Hotel reservation'!I44)</f>
        <v/>
      </c>
      <c r="F26" s="116" t="str">
        <f>IF('Hotel reservation'!O44="","",'Hotel reservation'!O44)</f>
        <v/>
      </c>
      <c r="G26" s="116" t="str">
        <f>IF('Hotel reservation'!G44="","",'Hotel reservation'!G44)</f>
        <v/>
      </c>
      <c r="H26" s="45"/>
      <c r="I26" s="45"/>
      <c r="J26" s="115" t="str">
        <f>IF('Hotel reservation'!H44="","",'Hotel reservation'!H44)</f>
        <v/>
      </c>
      <c r="K26" s="119"/>
      <c r="L26" s="119"/>
    </row>
    <row r="27" spans="1:12" x14ac:dyDescent="0.25">
      <c r="A27">
        <f>+'Hotel reservation'!A45</f>
        <v>17</v>
      </c>
      <c r="B27" s="115" t="str">
        <f>IF('Hotel reservation'!C45="","",'Hotel reservation'!C45)</f>
        <v/>
      </c>
      <c r="C27" s="115" t="str">
        <f>IF('Hotel reservation'!B45="","",'Hotel reservation'!B45)</f>
        <v/>
      </c>
      <c r="D27" s="115" t="str">
        <f>IF('Hotel reservation'!D45="","",'Hotel reservation'!D45)</f>
        <v/>
      </c>
      <c r="E27" s="116" t="str">
        <f>IF('Hotel reservation'!I45="","",'Hotel reservation'!I45)</f>
        <v/>
      </c>
      <c r="F27" s="116" t="str">
        <f>IF('Hotel reservation'!O45="","",'Hotel reservation'!O45)</f>
        <v/>
      </c>
      <c r="G27" s="116" t="str">
        <f>IF('Hotel reservation'!G45="","",'Hotel reservation'!G45)</f>
        <v/>
      </c>
      <c r="H27" s="45"/>
      <c r="I27" s="45"/>
      <c r="J27" s="115" t="str">
        <f>IF('Hotel reservation'!H45="","",'Hotel reservation'!H45)</f>
        <v/>
      </c>
      <c r="K27" s="119"/>
      <c r="L27" s="119"/>
    </row>
    <row r="28" spans="1:12" x14ac:dyDescent="0.25">
      <c r="A28">
        <f>+'Hotel reservation'!A46</f>
        <v>18</v>
      </c>
      <c r="B28" s="115" t="str">
        <f>IF('Hotel reservation'!C46="","",'Hotel reservation'!C46)</f>
        <v/>
      </c>
      <c r="C28" s="115" t="str">
        <f>IF('Hotel reservation'!B46="","",'Hotel reservation'!B46)</f>
        <v/>
      </c>
      <c r="D28" s="115" t="str">
        <f>IF('Hotel reservation'!D46="","",'Hotel reservation'!D46)</f>
        <v/>
      </c>
      <c r="E28" s="116" t="str">
        <f>IF('Hotel reservation'!I46="","",'Hotel reservation'!I46)</f>
        <v/>
      </c>
      <c r="F28" s="116" t="str">
        <f>IF('Hotel reservation'!O46="","",'Hotel reservation'!O46)</f>
        <v/>
      </c>
      <c r="G28" s="116" t="str">
        <f>IF('Hotel reservation'!G46="","",'Hotel reservation'!G46)</f>
        <v/>
      </c>
      <c r="H28" s="45"/>
      <c r="I28" s="45"/>
      <c r="J28" s="115" t="str">
        <f>IF('Hotel reservation'!H46="","",'Hotel reservation'!H46)</f>
        <v/>
      </c>
      <c r="K28" s="119"/>
      <c r="L28" s="119"/>
    </row>
    <row r="29" spans="1:12" x14ac:dyDescent="0.25">
      <c r="A29">
        <f>+'Hotel reservation'!A47</f>
        <v>19</v>
      </c>
      <c r="B29" s="115" t="str">
        <f>IF('Hotel reservation'!C47="","",'Hotel reservation'!C47)</f>
        <v/>
      </c>
      <c r="C29" s="115" t="str">
        <f>IF('Hotel reservation'!B47="","",'Hotel reservation'!B47)</f>
        <v/>
      </c>
      <c r="D29" s="115" t="str">
        <f>IF('Hotel reservation'!D47="","",'Hotel reservation'!D47)</f>
        <v/>
      </c>
      <c r="E29" s="116" t="str">
        <f>IF('Hotel reservation'!I47="","",'Hotel reservation'!I47)</f>
        <v/>
      </c>
      <c r="F29" s="116" t="str">
        <f>IF('Hotel reservation'!O47="","",'Hotel reservation'!O47)</f>
        <v/>
      </c>
      <c r="G29" s="116" t="str">
        <f>IF('Hotel reservation'!G47="","",'Hotel reservation'!G47)</f>
        <v/>
      </c>
      <c r="H29" s="45"/>
      <c r="I29" s="45"/>
      <c r="J29" s="115" t="str">
        <f>IF('Hotel reservation'!H47="","",'Hotel reservation'!H47)</f>
        <v/>
      </c>
      <c r="K29" s="119"/>
      <c r="L29" s="119"/>
    </row>
    <row r="30" spans="1:12" x14ac:dyDescent="0.25">
      <c r="A30">
        <f>+'Hotel reservation'!A48</f>
        <v>20</v>
      </c>
      <c r="B30" s="115" t="str">
        <f>IF('Hotel reservation'!C48="","",'Hotel reservation'!C48)</f>
        <v/>
      </c>
      <c r="C30" s="115" t="str">
        <f>IF('Hotel reservation'!B48="","",'Hotel reservation'!B48)</f>
        <v/>
      </c>
      <c r="D30" s="115" t="str">
        <f>IF('Hotel reservation'!D48="","",'Hotel reservation'!D48)</f>
        <v/>
      </c>
      <c r="E30" s="116" t="str">
        <f>IF('Hotel reservation'!I48="","",'Hotel reservation'!I48)</f>
        <v/>
      </c>
      <c r="F30" s="116" t="str">
        <f>IF('Hotel reservation'!O48="","",'Hotel reservation'!O48)</f>
        <v/>
      </c>
      <c r="G30" s="116" t="str">
        <f>IF('Hotel reservation'!G48="","",'Hotel reservation'!G48)</f>
        <v/>
      </c>
      <c r="H30" s="45"/>
      <c r="I30" s="45"/>
      <c r="J30" s="115" t="str">
        <f>IF('Hotel reservation'!H48="","",'Hotel reservation'!H48)</f>
        <v/>
      </c>
      <c r="K30" s="119"/>
      <c r="L30" s="119"/>
    </row>
    <row r="31" spans="1:12" x14ac:dyDescent="0.25">
      <c r="A31">
        <f>+'Hotel reservation'!A49</f>
        <v>21</v>
      </c>
      <c r="B31" s="115" t="str">
        <f>IF('Hotel reservation'!C49="","",'Hotel reservation'!C49)</f>
        <v/>
      </c>
      <c r="C31" s="115" t="str">
        <f>IF('Hotel reservation'!B49="","",'Hotel reservation'!B49)</f>
        <v/>
      </c>
      <c r="D31" s="115" t="str">
        <f>IF('Hotel reservation'!D49="","",'Hotel reservation'!D49)</f>
        <v/>
      </c>
      <c r="E31" s="116" t="str">
        <f>IF('Hotel reservation'!I49="","",'Hotel reservation'!I49)</f>
        <v/>
      </c>
      <c r="F31" s="116" t="str">
        <f>IF('Hotel reservation'!O49="","",'Hotel reservation'!O49)</f>
        <v/>
      </c>
      <c r="G31" s="116" t="str">
        <f>IF('Hotel reservation'!G49="","",'Hotel reservation'!G49)</f>
        <v/>
      </c>
      <c r="H31" s="45"/>
      <c r="I31" s="45"/>
      <c r="J31" s="115" t="str">
        <f>IF('Hotel reservation'!H49="","",'Hotel reservation'!H49)</f>
        <v/>
      </c>
      <c r="K31" s="119"/>
      <c r="L31" s="119"/>
    </row>
    <row r="32" spans="1:12" x14ac:dyDescent="0.25">
      <c r="A32">
        <f>+'Hotel reservation'!A50</f>
        <v>22</v>
      </c>
      <c r="B32" s="115" t="str">
        <f>IF('Hotel reservation'!C50="","",'Hotel reservation'!C50)</f>
        <v/>
      </c>
      <c r="C32" s="115" t="str">
        <f>IF('Hotel reservation'!B50="","",'Hotel reservation'!B50)</f>
        <v/>
      </c>
      <c r="D32" s="115" t="str">
        <f>IF('Hotel reservation'!D50="","",'Hotel reservation'!D50)</f>
        <v/>
      </c>
      <c r="E32" s="116" t="str">
        <f>IF('Hotel reservation'!I50="","",'Hotel reservation'!I50)</f>
        <v/>
      </c>
      <c r="F32" s="116" t="str">
        <f>IF('Hotel reservation'!O50="","",'Hotel reservation'!O50)</f>
        <v/>
      </c>
      <c r="G32" s="116" t="str">
        <f>IF('Hotel reservation'!G50="","",'Hotel reservation'!G50)</f>
        <v/>
      </c>
      <c r="H32" s="45"/>
      <c r="I32" s="45"/>
      <c r="J32" s="115" t="str">
        <f>IF('Hotel reservation'!H50="","",'Hotel reservation'!H50)</f>
        <v/>
      </c>
      <c r="K32" s="119"/>
      <c r="L32" s="119"/>
    </row>
    <row r="33" spans="1:12" x14ac:dyDescent="0.25">
      <c r="A33">
        <f>+'Hotel reservation'!A51</f>
        <v>23</v>
      </c>
      <c r="B33" s="115" t="str">
        <f>IF('Hotel reservation'!C51="","",'Hotel reservation'!C51)</f>
        <v/>
      </c>
      <c r="C33" s="115" t="str">
        <f>IF('Hotel reservation'!B51="","",'Hotel reservation'!B51)</f>
        <v/>
      </c>
      <c r="D33" s="115" t="str">
        <f>IF('Hotel reservation'!D51="","",'Hotel reservation'!D51)</f>
        <v/>
      </c>
      <c r="E33" s="116" t="str">
        <f>IF('Hotel reservation'!I51="","",'Hotel reservation'!I51)</f>
        <v/>
      </c>
      <c r="F33" s="116" t="str">
        <f>IF('Hotel reservation'!O51="","",'Hotel reservation'!O51)</f>
        <v/>
      </c>
      <c r="G33" s="116" t="str">
        <f>IF('Hotel reservation'!G51="","",'Hotel reservation'!G51)</f>
        <v/>
      </c>
      <c r="H33" s="45"/>
      <c r="I33" s="45"/>
      <c r="J33" s="115" t="str">
        <f>IF('Hotel reservation'!H51="","",'Hotel reservation'!H51)</f>
        <v/>
      </c>
      <c r="K33" s="119"/>
      <c r="L33" s="119"/>
    </row>
    <row r="34" spans="1:12" x14ac:dyDescent="0.25">
      <c r="A34">
        <f>+'Hotel reservation'!A52</f>
        <v>24</v>
      </c>
      <c r="B34" s="115" t="str">
        <f>IF('Hotel reservation'!C52="","",'Hotel reservation'!C52)</f>
        <v/>
      </c>
      <c r="C34" s="115" t="str">
        <f>IF('Hotel reservation'!B52="","",'Hotel reservation'!B52)</f>
        <v/>
      </c>
      <c r="D34" s="115" t="str">
        <f>IF('Hotel reservation'!D52="","",'Hotel reservation'!D52)</f>
        <v/>
      </c>
      <c r="E34" s="116" t="str">
        <f>IF('Hotel reservation'!I52="","",'Hotel reservation'!I52)</f>
        <v/>
      </c>
      <c r="F34" s="116" t="str">
        <f>IF('Hotel reservation'!O52="","",'Hotel reservation'!O52)</f>
        <v/>
      </c>
      <c r="G34" s="116" t="str">
        <f>IF('Hotel reservation'!G52="","",'Hotel reservation'!G52)</f>
        <v/>
      </c>
      <c r="H34" s="45"/>
      <c r="I34" s="45"/>
      <c r="J34" s="115" t="str">
        <f>IF('Hotel reservation'!H52="","",'Hotel reservation'!H52)</f>
        <v/>
      </c>
      <c r="K34" s="119"/>
      <c r="L34" s="119"/>
    </row>
    <row r="35" spans="1:12" x14ac:dyDescent="0.25">
      <c r="A35">
        <f>+'Hotel reservation'!A53</f>
        <v>25</v>
      </c>
      <c r="B35" s="115" t="str">
        <f>IF('Hotel reservation'!C53="","",'Hotel reservation'!C53)</f>
        <v/>
      </c>
      <c r="C35" s="115" t="str">
        <f>IF('Hotel reservation'!B53="","",'Hotel reservation'!B53)</f>
        <v/>
      </c>
      <c r="D35" s="115" t="str">
        <f>IF('Hotel reservation'!D53="","",'Hotel reservation'!D53)</f>
        <v/>
      </c>
      <c r="E35" s="116" t="str">
        <f>IF('Hotel reservation'!I53="","",'Hotel reservation'!I53)</f>
        <v/>
      </c>
      <c r="F35" s="116" t="str">
        <f>IF('Hotel reservation'!O53="","",'Hotel reservation'!O53)</f>
        <v/>
      </c>
      <c r="G35" s="116" t="str">
        <f>IF('Hotel reservation'!G53="","",'Hotel reservation'!G53)</f>
        <v/>
      </c>
      <c r="H35" s="45"/>
      <c r="I35" s="45"/>
      <c r="J35" s="115" t="str">
        <f>IF('Hotel reservation'!H53="","",'Hotel reservation'!H53)</f>
        <v/>
      </c>
      <c r="K35" s="119"/>
      <c r="L35" s="119"/>
    </row>
    <row r="37" spans="1:12" x14ac:dyDescent="0.25">
      <c r="B37" s="117" t="s">
        <v>67</v>
      </c>
    </row>
    <row r="39" spans="1:12" x14ac:dyDescent="0.25">
      <c r="B39" t="s">
        <v>68</v>
      </c>
      <c r="C39" s="118"/>
      <c r="G39" t="s">
        <v>69</v>
      </c>
      <c r="I39" s="178"/>
      <c r="J39" s="179"/>
      <c r="K39" s="180"/>
    </row>
  </sheetData>
  <sheetProtection algorithmName="SHA-512" hashValue="0WAUkoZcQKnUlMDxHFsO8X5gM3S0MdEb/6LH6PzX24024oBmVzUN+cclLwU1mZscd5/ke1oCBBYAwOC9jQzW6Q==" saltValue="T+0TKzCEKUqEUDWgmELQgg==" spinCount="100000" sheet="1" objects="1" scenarios="1" selectLockedCells="1"/>
  <mergeCells count="2">
    <mergeCell ref="C8:F8"/>
    <mergeCell ref="I39:K39"/>
  </mergeCells>
  <pageMargins left="0.23622047244094491" right="0.23622047244094491" top="0.55118110236220474" bottom="0.55118110236220474" header="0.11811023622047245" footer="0.118110236220472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B221-C0E6-4F04-A4DF-FFE0930990FB}">
  <dimension ref="A3:J39"/>
  <sheetViews>
    <sheetView topLeftCell="A13" workbookViewId="0">
      <selection activeCell="A5" sqref="A5"/>
    </sheetView>
  </sheetViews>
  <sheetFormatPr defaultRowHeight="13.2" x14ac:dyDescent="0.25"/>
  <cols>
    <col min="1" max="1" width="19.6640625" customWidth="1"/>
    <col min="2" max="9" width="10.88671875" customWidth="1"/>
  </cols>
  <sheetData>
    <row r="3" spans="1:2" x14ac:dyDescent="0.25">
      <c r="A3" t="s">
        <v>70</v>
      </c>
    </row>
    <row r="4" spans="1:2" x14ac:dyDescent="0.25">
      <c r="A4" s="121" t="s">
        <v>27</v>
      </c>
      <c r="B4" s="123">
        <f>+COUNTIF('Hotel reservation'!$D$29:$D$53,'loc-DATA'!A4)</f>
        <v>0</v>
      </c>
    </row>
    <row r="5" spans="1:2" x14ac:dyDescent="0.25">
      <c r="A5" s="121" t="s">
        <v>71</v>
      </c>
      <c r="B5" s="123">
        <f>+COUNTIF('Hotel reservation'!$D$29:$D$53,'loc-DATA'!A5)</f>
        <v>0</v>
      </c>
    </row>
    <row r="6" spans="1:2" x14ac:dyDescent="0.25">
      <c r="A6" s="121" t="s">
        <v>72</v>
      </c>
      <c r="B6" s="123">
        <f>+COUNTIF('Hotel reservation'!$D$29:$D$53,'loc-DATA'!A6)</f>
        <v>0</v>
      </c>
    </row>
    <row r="7" spans="1:2" x14ac:dyDescent="0.25">
      <c r="A7" s="121" t="s">
        <v>48</v>
      </c>
      <c r="B7" s="123">
        <f>+COUNTIF('Hotel reservation'!$D$29:$D$53,'loc-DATA'!A7)</f>
        <v>0</v>
      </c>
    </row>
    <row r="8" spans="1:2" x14ac:dyDescent="0.25">
      <c r="A8" s="121" t="s">
        <v>73</v>
      </c>
      <c r="B8" s="123">
        <f>+COUNTIF('Hotel reservation'!$D$29:$D$53,'loc-DATA'!A8)</f>
        <v>0</v>
      </c>
    </row>
    <row r="9" spans="1:2" x14ac:dyDescent="0.25">
      <c r="A9" s="121" t="s">
        <v>74</v>
      </c>
      <c r="B9" s="123">
        <f>+COUNTIF('Hotel reservation'!$D$29:$D$53,'loc-DATA'!A9)</f>
        <v>0</v>
      </c>
    </row>
    <row r="10" spans="1:2" x14ac:dyDescent="0.25">
      <c r="A10" s="121" t="s">
        <v>75</v>
      </c>
      <c r="B10" s="123">
        <f>+COUNTIF('Hotel reservation'!$D$29:$D$53,'loc-DATA'!A10)</f>
        <v>0</v>
      </c>
    </row>
    <row r="11" spans="1:2" x14ac:dyDescent="0.25">
      <c r="A11" s="121" t="s">
        <v>76</v>
      </c>
      <c r="B11" s="123">
        <f>+COUNTIF('Hotel reservation'!$D$29:$D$53,'loc-DATA'!A11)</f>
        <v>0</v>
      </c>
    </row>
    <row r="12" spans="1:2" x14ac:dyDescent="0.25">
      <c r="A12" s="121" t="s">
        <v>77</v>
      </c>
      <c r="B12" s="123">
        <f>+COUNTIF('Hotel reservation'!$D$29:$D$53,'loc-DATA'!A12)</f>
        <v>0</v>
      </c>
    </row>
    <row r="13" spans="1:2" x14ac:dyDescent="0.25">
      <c r="A13" s="121" t="s">
        <v>78</v>
      </c>
      <c r="B13" s="123">
        <f>+COUNTIF('Hotel reservation'!$D$29:$D$53,'loc-DATA'!A13)</f>
        <v>0</v>
      </c>
    </row>
    <row r="14" spans="1:2" x14ac:dyDescent="0.25">
      <c r="A14" s="121" t="s">
        <v>79</v>
      </c>
      <c r="B14" s="123">
        <f>+COUNTIF('Hotel reservation'!$D$29:$D$53,'loc-DATA'!A14)</f>
        <v>0</v>
      </c>
    </row>
    <row r="15" spans="1:2" x14ac:dyDescent="0.25">
      <c r="A15" s="121" t="s">
        <v>80</v>
      </c>
      <c r="B15" s="123">
        <f>+COUNTIF('Hotel reservation'!$D$29:$D$53,'loc-DATA'!A15)</f>
        <v>0</v>
      </c>
    </row>
    <row r="18" spans="1:10" x14ac:dyDescent="0.25">
      <c r="A18" s="120" t="s">
        <v>49</v>
      </c>
    </row>
    <row r="19" spans="1:10" x14ac:dyDescent="0.25">
      <c r="A19" s="121" t="s">
        <v>50</v>
      </c>
      <c r="B19" s="123">
        <f>+COUNTIF('Hotel reservation'!E$29:E$53,"YES")</f>
        <v>0</v>
      </c>
    </row>
    <row r="20" spans="1:10" x14ac:dyDescent="0.25">
      <c r="A20" s="121" t="s">
        <v>51</v>
      </c>
      <c r="B20" s="123">
        <f>+COUNTIF('Hotel reservation'!F$29:F$53,"YES")</f>
        <v>0</v>
      </c>
    </row>
    <row r="22" spans="1:10" x14ac:dyDescent="0.25">
      <c r="A22" s="120" t="s">
        <v>81</v>
      </c>
    </row>
    <row r="23" spans="1:10" x14ac:dyDescent="0.25">
      <c r="A23" s="121" t="s">
        <v>90</v>
      </c>
      <c r="B23" s="123">
        <f>+COUNTIF('Hotel reservation'!N$29:N$53,"Zagreb")</f>
        <v>0</v>
      </c>
    </row>
    <row r="24" spans="1:10" x14ac:dyDescent="0.25">
      <c r="A24" s="121" t="s">
        <v>91</v>
      </c>
      <c r="B24" s="123">
        <f>+COUNTIF('Hotel reservation'!N$29:N$53,"Ljubljana")</f>
        <v>0</v>
      </c>
    </row>
    <row r="25" spans="1:10" x14ac:dyDescent="0.25">
      <c r="A25" s="121" t="s">
        <v>92</v>
      </c>
      <c r="B25" s="123">
        <f>+COUNTIF('Hotel reservation'!T$29:T$53,"Zagreb")</f>
        <v>0</v>
      </c>
    </row>
    <row r="26" spans="1:10" x14ac:dyDescent="0.25">
      <c r="A26" s="121" t="s">
        <v>93</v>
      </c>
      <c r="B26" s="123">
        <f>+COUNTIF('Hotel reservation'!T$29:T$53,"Ljubljana")</f>
        <v>0</v>
      </c>
    </row>
    <row r="28" spans="1:10" x14ac:dyDescent="0.25">
      <c r="A28" s="120" t="s">
        <v>82</v>
      </c>
    </row>
    <row r="29" spans="1:10" ht="14.4" x14ac:dyDescent="0.25">
      <c r="A29" s="120"/>
      <c r="B29" s="122">
        <v>45056</v>
      </c>
      <c r="C29" s="122">
        <v>45057</v>
      </c>
      <c r="D29" s="122">
        <v>45058</v>
      </c>
      <c r="E29" s="122">
        <v>45059</v>
      </c>
      <c r="F29" s="122">
        <v>45060</v>
      </c>
      <c r="G29" s="122">
        <v>45061</v>
      </c>
      <c r="H29" s="122">
        <v>45062</v>
      </c>
      <c r="I29" s="122">
        <v>45063</v>
      </c>
    </row>
    <row r="30" spans="1:10" x14ac:dyDescent="0.25">
      <c r="A30" s="121" t="s">
        <v>89</v>
      </c>
      <c r="B30" s="123">
        <f>+COUNTIF('Hotel reservation'!V$29:V$53,'loc-DATA'!$A30)</f>
        <v>0</v>
      </c>
      <c r="C30" s="123">
        <f>+COUNTIF('Hotel reservation'!W29:W53,'loc-DATA'!$A30)</f>
        <v>0</v>
      </c>
      <c r="D30" s="123">
        <f>+COUNTIF('Hotel reservation'!X29:X53,'loc-DATA'!$A30)</f>
        <v>0</v>
      </c>
      <c r="E30" s="123">
        <f>+COUNTIF('Hotel reservation'!Y29:Y53,'loc-DATA'!$A30)</f>
        <v>0</v>
      </c>
      <c r="F30" s="123">
        <f>+COUNTIF('Hotel reservation'!Z29:Z53,'loc-DATA'!$A30)</f>
        <v>0</v>
      </c>
      <c r="G30" s="123">
        <f>+COUNTIF('Hotel reservation'!AA29:AA53,'loc-DATA'!$A30)</f>
        <v>0</v>
      </c>
      <c r="H30" s="123">
        <f>+COUNTIF('Hotel reservation'!AB29:AB53,'loc-DATA'!$A30)</f>
        <v>0</v>
      </c>
      <c r="I30" s="123">
        <f>+COUNTIF('Hotel reservation'!AC29:AC53,'loc-DATA'!$A30)</f>
        <v>0</v>
      </c>
      <c r="J30">
        <f>SUM(B30:I30)</f>
        <v>0</v>
      </c>
    </row>
    <row r="31" spans="1:10" x14ac:dyDescent="0.25">
      <c r="A31" s="121" t="s">
        <v>46</v>
      </c>
      <c r="B31" s="123">
        <f>+COUNTIF('Hotel reservation'!V$29:V$53,'loc-DATA'!$A31)</f>
        <v>0</v>
      </c>
      <c r="C31" s="123">
        <f>+COUNTIF('Hotel reservation'!W$29:W$53,'loc-DATA'!$A31)</f>
        <v>0</v>
      </c>
      <c r="D31" s="123">
        <f>+COUNTIF('Hotel reservation'!X$29:X$53,'loc-DATA'!$A31)</f>
        <v>0</v>
      </c>
      <c r="E31" s="123">
        <f>+COUNTIF('Hotel reservation'!Y$29:Y$53,'loc-DATA'!$A31)</f>
        <v>0</v>
      </c>
      <c r="F31" s="123">
        <f>+COUNTIF('Hotel reservation'!Z$29:Z$53,'loc-DATA'!$A31)</f>
        <v>0</v>
      </c>
      <c r="G31" s="123">
        <f>+COUNTIF('Hotel reservation'!AA$29:AA$53,'loc-DATA'!$A31)</f>
        <v>0</v>
      </c>
      <c r="H31" s="123">
        <f>+COUNTIF('Hotel reservation'!AB$29:AB$53,'loc-DATA'!$A31)</f>
        <v>0</v>
      </c>
      <c r="I31" s="123">
        <f>+COUNTIF('Hotel reservation'!AC$29:AC$53,'loc-DATA'!$A31)</f>
        <v>0</v>
      </c>
      <c r="J31">
        <f t="shared" ref="J31:J38" si="0">SUM(B31:I31)</f>
        <v>0</v>
      </c>
    </row>
    <row r="32" spans="1:10" x14ac:dyDescent="0.25">
      <c r="A32" s="121" t="s">
        <v>45</v>
      </c>
      <c r="B32" s="123">
        <f>+COUNTIF('Hotel reservation'!V$29:V$53,'loc-DATA'!$A32)</f>
        <v>0</v>
      </c>
      <c r="C32" s="123">
        <f>+COUNTIF('Hotel reservation'!W$29:W$53,'loc-DATA'!$A32)</f>
        <v>0</v>
      </c>
      <c r="D32" s="123">
        <f>+COUNTIF('Hotel reservation'!X$29:X$53,'loc-DATA'!$A32)</f>
        <v>0</v>
      </c>
      <c r="E32" s="123">
        <f>+COUNTIF('Hotel reservation'!Y$29:Y$53,'loc-DATA'!$A32)</f>
        <v>0</v>
      </c>
      <c r="F32" s="123">
        <f>+COUNTIF('Hotel reservation'!Z$29:Z$53,'loc-DATA'!$A32)</f>
        <v>0</v>
      </c>
      <c r="G32" s="123">
        <f>+COUNTIF('Hotel reservation'!AA$29:AA$53,'loc-DATA'!$A32)</f>
        <v>0</v>
      </c>
      <c r="H32" s="123">
        <f>+COUNTIF('Hotel reservation'!AB$29:AB$53,'loc-DATA'!$A32)</f>
        <v>0</v>
      </c>
      <c r="I32" s="123">
        <f>+COUNTIF('Hotel reservation'!AC$29:AC$53,'loc-DATA'!$A32)</f>
        <v>0</v>
      </c>
      <c r="J32">
        <f t="shared" si="0"/>
        <v>0</v>
      </c>
    </row>
    <row r="33" spans="1:10" x14ac:dyDescent="0.25">
      <c r="A33" s="121" t="s">
        <v>83</v>
      </c>
      <c r="B33" s="123">
        <f>+COUNTIF('Hotel reservation'!V$29:V$53,'loc-DATA'!$A33)</f>
        <v>0</v>
      </c>
      <c r="C33" s="123">
        <f>+COUNTIF('Hotel reservation'!W$29:W$53,'loc-DATA'!$A33)</f>
        <v>0</v>
      </c>
      <c r="D33" s="123">
        <f>+COUNTIF('Hotel reservation'!X$29:X$53,'loc-DATA'!$A33)</f>
        <v>0</v>
      </c>
      <c r="E33" s="123">
        <f>+COUNTIF('Hotel reservation'!Y$29:Y$53,'loc-DATA'!$A33)</f>
        <v>0</v>
      </c>
      <c r="F33" s="123">
        <f>+COUNTIF('Hotel reservation'!Z$29:Z$53,'loc-DATA'!$A33)</f>
        <v>0</v>
      </c>
      <c r="G33" s="123">
        <f>+COUNTIF('Hotel reservation'!AA$29:AA$53,'loc-DATA'!$A33)</f>
        <v>0</v>
      </c>
      <c r="H33" s="123">
        <f>+COUNTIF('Hotel reservation'!AB$29:AB$53,'loc-DATA'!$A33)</f>
        <v>0</v>
      </c>
      <c r="I33" s="123">
        <f>+COUNTIF('Hotel reservation'!AC$29:AC$53,'loc-DATA'!$A33)</f>
        <v>0</v>
      </c>
      <c r="J33">
        <f t="shared" si="0"/>
        <v>0</v>
      </c>
    </row>
    <row r="34" spans="1:10" x14ac:dyDescent="0.25">
      <c r="A34" s="121" t="s">
        <v>84</v>
      </c>
      <c r="B34" s="123">
        <f>+COUNTIF('Hotel reservation'!V$29:V$53,'loc-DATA'!$A34)</f>
        <v>0</v>
      </c>
      <c r="C34" s="123">
        <f>+COUNTIF('Hotel reservation'!W$29:W$53,'loc-DATA'!$A34)</f>
        <v>0</v>
      </c>
      <c r="D34" s="123">
        <f>+COUNTIF('Hotel reservation'!X$29:X$53,'loc-DATA'!$A34)</f>
        <v>0</v>
      </c>
      <c r="E34" s="123">
        <f>+COUNTIF('Hotel reservation'!Y$29:Y$53,'loc-DATA'!$A34)</f>
        <v>0</v>
      </c>
      <c r="F34" s="123">
        <f>+COUNTIF('Hotel reservation'!Z$29:Z$53,'loc-DATA'!$A34)</f>
        <v>0</v>
      </c>
      <c r="G34" s="123">
        <f>+COUNTIF('Hotel reservation'!AA$29:AA$53,'loc-DATA'!$A34)</f>
        <v>0</v>
      </c>
      <c r="H34" s="123">
        <f>+COUNTIF('Hotel reservation'!AB$29:AB$53,'loc-DATA'!$A34)</f>
        <v>0</v>
      </c>
      <c r="I34" s="123">
        <f>+COUNTIF('Hotel reservation'!AC$29:AC$53,'loc-DATA'!$A34)</f>
        <v>0</v>
      </c>
      <c r="J34">
        <f t="shared" si="0"/>
        <v>0</v>
      </c>
    </row>
    <row r="35" spans="1:10" x14ac:dyDescent="0.25">
      <c r="A35" s="121" t="s">
        <v>85</v>
      </c>
      <c r="B35" s="123">
        <f>+COUNTIF('Hotel reservation'!V$29:V$53,'loc-DATA'!$A35)</f>
        <v>0</v>
      </c>
      <c r="C35" s="123">
        <f>+COUNTIF('Hotel reservation'!W$29:W$53,'loc-DATA'!$A35)</f>
        <v>0</v>
      </c>
      <c r="D35" s="123">
        <f>+COUNTIF('Hotel reservation'!X$29:X$53,'loc-DATA'!$A35)</f>
        <v>0</v>
      </c>
      <c r="E35" s="123">
        <f>+COUNTIF('Hotel reservation'!Y$29:Y$53,'loc-DATA'!$A35)</f>
        <v>0</v>
      </c>
      <c r="F35" s="123">
        <f>+COUNTIF('Hotel reservation'!Z$29:Z$53,'loc-DATA'!$A35)</f>
        <v>0</v>
      </c>
      <c r="G35" s="123">
        <f>+COUNTIF('Hotel reservation'!AA$29:AA$53,'loc-DATA'!$A35)</f>
        <v>0</v>
      </c>
      <c r="H35" s="123">
        <f>+COUNTIF('Hotel reservation'!AB$29:AB$53,'loc-DATA'!$A35)</f>
        <v>0</v>
      </c>
      <c r="I35" s="123">
        <f>+COUNTIF('Hotel reservation'!AC$29:AC$53,'loc-DATA'!$A35)</f>
        <v>0</v>
      </c>
      <c r="J35">
        <f t="shared" si="0"/>
        <v>0</v>
      </c>
    </row>
    <row r="36" spans="1:10" x14ac:dyDescent="0.25">
      <c r="A36" s="121" t="s">
        <v>86</v>
      </c>
      <c r="B36" s="123">
        <f>+COUNTIF('Hotel reservation'!V$29:V$53,'loc-DATA'!$A36)</f>
        <v>0</v>
      </c>
      <c r="C36" s="123">
        <f>+COUNTIF('Hotel reservation'!W$29:W$53,'loc-DATA'!$A36)</f>
        <v>0</v>
      </c>
      <c r="D36" s="123">
        <f>+COUNTIF('Hotel reservation'!X$29:X$53,'loc-DATA'!$A36)</f>
        <v>0</v>
      </c>
      <c r="E36" s="123">
        <f>+COUNTIF('Hotel reservation'!Y$29:Y$53,'loc-DATA'!$A36)</f>
        <v>0</v>
      </c>
      <c r="F36" s="123">
        <f>+COUNTIF('Hotel reservation'!Z$29:Z$53,'loc-DATA'!$A36)</f>
        <v>0</v>
      </c>
      <c r="G36" s="123">
        <f>+COUNTIF('Hotel reservation'!AA$29:AA$53,'loc-DATA'!$A36)</f>
        <v>0</v>
      </c>
      <c r="H36" s="123">
        <f>+COUNTIF('Hotel reservation'!AB$29:AB$53,'loc-DATA'!$A36)</f>
        <v>0</v>
      </c>
      <c r="I36" s="123">
        <f>+COUNTIF('Hotel reservation'!AC$29:AC$53,'loc-DATA'!$A36)</f>
        <v>0</v>
      </c>
      <c r="J36">
        <f t="shared" si="0"/>
        <v>0</v>
      </c>
    </row>
    <row r="37" spans="1:10" x14ac:dyDescent="0.25">
      <c r="A37" s="121" t="s">
        <v>87</v>
      </c>
      <c r="B37" s="123">
        <f>+COUNTIF('Hotel reservation'!V$29:V$53,'loc-DATA'!$A37)</f>
        <v>0</v>
      </c>
      <c r="C37" s="123">
        <f>+COUNTIF('Hotel reservation'!W$29:W$53,'loc-DATA'!$A37)</f>
        <v>0</v>
      </c>
      <c r="D37" s="123">
        <f>+COUNTIF('Hotel reservation'!X$29:X$53,'loc-DATA'!$A37)</f>
        <v>0</v>
      </c>
      <c r="E37" s="123">
        <f>+COUNTIF('Hotel reservation'!Y$29:Y$53,'loc-DATA'!$A37)</f>
        <v>0</v>
      </c>
      <c r="F37" s="123">
        <f>+COUNTIF('Hotel reservation'!Z$29:Z$53,'loc-DATA'!$A37)</f>
        <v>0</v>
      </c>
      <c r="G37" s="123">
        <f>+COUNTIF('Hotel reservation'!AA$29:AA$53,'loc-DATA'!$A37)</f>
        <v>0</v>
      </c>
      <c r="H37" s="123">
        <f>+COUNTIF('Hotel reservation'!AB$29:AB$53,'loc-DATA'!$A37)</f>
        <v>0</v>
      </c>
      <c r="I37" s="123">
        <f>+COUNTIF('Hotel reservation'!AC$29:AC$53,'loc-DATA'!$A37)</f>
        <v>0</v>
      </c>
      <c r="J37">
        <f t="shared" si="0"/>
        <v>0</v>
      </c>
    </row>
    <row r="38" spans="1:10" x14ac:dyDescent="0.25">
      <c r="A38" s="121" t="s">
        <v>88</v>
      </c>
      <c r="B38" s="123">
        <f>+COUNTIF('Hotel reservation'!V$29:V$53,'loc-DATA'!$A38)</f>
        <v>0</v>
      </c>
      <c r="C38" s="123">
        <f>+COUNTIF('Hotel reservation'!W$29:W$53,'loc-DATA'!$A38)</f>
        <v>0</v>
      </c>
      <c r="D38" s="123">
        <f>+COUNTIF('Hotel reservation'!X$29:X$53,'loc-DATA'!$A38)</f>
        <v>0</v>
      </c>
      <c r="E38" s="123">
        <f>+COUNTIF('Hotel reservation'!Y$29:Y$53,'loc-DATA'!$A38)</f>
        <v>0</v>
      </c>
      <c r="F38" s="123">
        <f>+COUNTIF('Hotel reservation'!Z$29:Z$53,'loc-DATA'!$A38)</f>
        <v>0</v>
      </c>
      <c r="G38" s="123">
        <f>+COUNTIF('Hotel reservation'!AA$29:AA$53,'loc-DATA'!$A38)</f>
        <v>0</v>
      </c>
      <c r="H38" s="123">
        <f>+COUNTIF('Hotel reservation'!AB$29:AB$53,'loc-DATA'!$A38)</f>
        <v>0</v>
      </c>
      <c r="I38" s="123">
        <f>+COUNTIF('Hotel reservation'!AC$29:AC$53,'loc-DATA'!$A38)</f>
        <v>0</v>
      </c>
      <c r="J38">
        <f t="shared" si="0"/>
        <v>0</v>
      </c>
    </row>
    <row r="39" spans="1:10" x14ac:dyDescent="0.25">
      <c r="B39">
        <f>SUM(B30:B38)</f>
        <v>0</v>
      </c>
      <c r="C39">
        <f t="shared" ref="C39:I39" si="1">SUM(C30:C38)</f>
        <v>0</v>
      </c>
      <c r="D39">
        <f t="shared" si="1"/>
        <v>0</v>
      </c>
      <c r="E39">
        <f t="shared" si="1"/>
        <v>0</v>
      </c>
      <c r="F39">
        <f t="shared" si="1"/>
        <v>0</v>
      </c>
      <c r="G39">
        <f t="shared" si="1"/>
        <v>0</v>
      </c>
      <c r="H39">
        <f t="shared" si="1"/>
        <v>0</v>
      </c>
      <c r="I39">
        <f t="shared" si="1"/>
        <v>0</v>
      </c>
    </row>
  </sheetData>
  <sheetProtection algorithmName="SHA-512" hashValue="RwnVrLrtkrl48nEy/4VuJ+fotGPwU7hu92Htz569ltxjVt6Xx/gp4CRt114F2Lg8Ws+8qigt3w9Y6gpZuUW+0Q==" saltValue="75C8NdAyBvZAsUUgKxJKZ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Hotel reservation</vt:lpstr>
      <vt:lpstr>Visa Form</vt:lpstr>
      <vt:lpstr>loc-DATA</vt:lpstr>
      <vt:lpstr>'Hotel reservation'!NON</vt:lpstr>
      <vt:lpstr>'Hotel reservation'!Twn_FB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Krašovec Darko</dc:creator>
  <cp:lastModifiedBy>Tomo</cp:lastModifiedBy>
  <cp:lastPrinted>2023-05-03T07:41:13Z</cp:lastPrinted>
  <dcterms:created xsi:type="dcterms:W3CDTF">2023-05-03T05:34:12Z</dcterms:created>
  <dcterms:modified xsi:type="dcterms:W3CDTF">2023-05-03T08:18:37Z</dcterms:modified>
</cp:coreProperties>
</file>