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G:\Teamablagen\2_Gold\10_World Championships\WC 2019 Tokyo\"/>
    </mc:Choice>
  </mc:AlternateContent>
  <xr:revisionPtr revIDLastSave="0" documentId="8_{A0567A02-734F-4D72-A622-693DAFBFCFD2}" xr6:coauthVersionLast="43" xr6:coauthVersionMax="43" xr10:uidLastSave="{00000000-0000-0000-0000-000000000000}"/>
  <workbookProtection workbookPassword="CF31" lockStructure="1"/>
  <bookViews>
    <workbookView xWindow="-120" yWindow="-120" windowWidth="29040" windowHeight="15840" xr2:uid="{00000000-000D-0000-FFFF-FFFF00000000}"/>
  </bookViews>
  <sheets>
    <sheet name="Application form" sheetId="8" r:id="rId1"/>
    <sheet name="Sheet1" sheetId="11" state="hidden" r:id="rId2"/>
    <sheet name="Sheet2" sheetId="12" state="hidden" r:id="rId3"/>
    <sheet name="Contact" sheetId="9" state="hidden" r:id="rId4"/>
    <sheet name="Application" sheetId="10" state="hidden" r:id="rId5"/>
  </sheets>
  <definedNames>
    <definedName name="A.">'Application form'!$AE$71:$AE$72</definedName>
    <definedName name="B.">'Application form'!#REF!</definedName>
    <definedName name="C.">'Application form'!#REF!</definedName>
    <definedName name="DOM">#REF!</definedName>
    <definedName name="_xlnm.Print_Area" localSheetId="0">'Application form'!$A$1:$AK$98</definedName>
    <definedName name="GRD">#REF!</definedName>
    <definedName name="KRH">'Application form'!$AE$76</definedName>
    <definedName name="Mr.">'Application form'!$AU$25:$AU$32</definedName>
    <definedName name="Ms.">'Application form'!$AU$16:$AU$23</definedName>
    <definedName name="SGH">'Application form'!$AE$75</definedName>
    <definedName name="STY">#REF!</definedName>
    <definedName name="WIN">#REF!</definedName>
    <definedName name="タイプ">#REF!</definedName>
    <definedName name="ホテル名">#REF!</definedName>
    <definedName name="部屋タイプ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8" i="12" l="1"/>
  <c r="D3" i="12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AF63" i="12" l="1"/>
  <c r="AF64" i="12"/>
  <c r="AF65" i="12"/>
  <c r="AF66" i="12"/>
  <c r="AE62" i="12"/>
  <c r="AE4" i="12"/>
  <c r="AE5" i="12"/>
  <c r="AE6" i="12"/>
  <c r="AE7" i="12"/>
  <c r="AE8" i="12"/>
  <c r="AE9" i="12"/>
  <c r="AE10" i="12"/>
  <c r="AE11" i="12"/>
  <c r="AE12" i="12"/>
  <c r="AE13" i="12"/>
  <c r="AE14" i="12"/>
  <c r="AE15" i="12"/>
  <c r="AE16" i="12"/>
  <c r="AE17" i="12"/>
  <c r="AE18" i="12"/>
  <c r="AE19" i="12"/>
  <c r="AE20" i="12"/>
  <c r="AE21" i="12"/>
  <c r="AE22" i="12"/>
  <c r="AE23" i="12"/>
  <c r="AE24" i="12"/>
  <c r="AE25" i="12"/>
  <c r="AE26" i="12"/>
  <c r="AE27" i="12"/>
  <c r="AE28" i="12"/>
  <c r="AE29" i="12"/>
  <c r="AE30" i="12"/>
  <c r="AE31" i="12"/>
  <c r="AE32" i="12"/>
  <c r="AE33" i="12"/>
  <c r="AE34" i="12"/>
  <c r="AE35" i="12"/>
  <c r="AE36" i="12"/>
  <c r="AE37" i="12"/>
  <c r="AE38" i="12"/>
  <c r="AE39" i="12"/>
  <c r="AE40" i="12"/>
  <c r="AE41" i="12"/>
  <c r="AE42" i="12"/>
  <c r="AE43" i="12"/>
  <c r="AE44" i="12"/>
  <c r="AE45" i="12"/>
  <c r="AE46" i="12"/>
  <c r="AE47" i="12"/>
  <c r="AE48" i="12"/>
  <c r="AE49" i="12"/>
  <c r="AE50" i="12"/>
  <c r="AE51" i="12"/>
  <c r="AE52" i="12"/>
  <c r="AE53" i="12"/>
  <c r="AE54" i="12"/>
  <c r="AE55" i="12"/>
  <c r="AE56" i="12"/>
  <c r="AE57" i="12"/>
  <c r="AE58" i="12"/>
  <c r="AE59" i="12"/>
  <c r="AE60" i="12"/>
  <c r="AE61" i="12"/>
  <c r="AE3" i="12"/>
  <c r="X4" i="12"/>
  <c r="X5" i="12"/>
  <c r="X6" i="12"/>
  <c r="X7" i="12"/>
  <c r="X8" i="12"/>
  <c r="X9" i="12"/>
  <c r="X10" i="12"/>
  <c r="X11" i="12"/>
  <c r="X12" i="12"/>
  <c r="X13" i="12"/>
  <c r="X14" i="12"/>
  <c r="X15" i="12"/>
  <c r="X16" i="12"/>
  <c r="X17" i="12"/>
  <c r="X18" i="12"/>
  <c r="X19" i="12"/>
  <c r="X20" i="12"/>
  <c r="X21" i="12"/>
  <c r="X22" i="12"/>
  <c r="X23" i="12"/>
  <c r="X24" i="12"/>
  <c r="X25" i="12"/>
  <c r="X26" i="12"/>
  <c r="X27" i="12"/>
  <c r="X28" i="12"/>
  <c r="X29" i="12"/>
  <c r="X30" i="12"/>
  <c r="X31" i="12"/>
  <c r="X32" i="12"/>
  <c r="X33" i="12"/>
  <c r="X34" i="12"/>
  <c r="X35" i="12"/>
  <c r="X36" i="12"/>
  <c r="X37" i="12"/>
  <c r="X38" i="12"/>
  <c r="X39" i="12"/>
  <c r="X40" i="12"/>
  <c r="X41" i="12"/>
  <c r="X42" i="12"/>
  <c r="X43" i="12"/>
  <c r="X44" i="12"/>
  <c r="X45" i="12"/>
  <c r="X46" i="12"/>
  <c r="X47" i="12"/>
  <c r="X48" i="12"/>
  <c r="X49" i="12"/>
  <c r="X50" i="12"/>
  <c r="X51" i="12"/>
  <c r="X52" i="12"/>
  <c r="X53" i="12"/>
  <c r="X54" i="12"/>
  <c r="X55" i="12"/>
  <c r="X56" i="12"/>
  <c r="X57" i="12"/>
  <c r="X58" i="12"/>
  <c r="X59" i="12"/>
  <c r="X60" i="12"/>
  <c r="X61" i="12"/>
  <c r="X62" i="12"/>
  <c r="X3" i="12"/>
  <c r="Q4" i="12"/>
  <c r="Q5" i="12"/>
  <c r="Q6" i="12"/>
  <c r="Q7" i="12"/>
  <c r="Q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3" i="12"/>
  <c r="AO79" i="8" l="1"/>
  <c r="A43" i="12" s="1"/>
  <c r="AO80" i="8"/>
  <c r="A44" i="12" s="1"/>
  <c r="AO81" i="8"/>
  <c r="A45" i="12" s="1"/>
  <c r="AO82" i="8"/>
  <c r="A46" i="12" s="1"/>
  <c r="AO83" i="8"/>
  <c r="A47" i="12" s="1"/>
  <c r="AO84" i="8"/>
  <c r="A48" i="12" s="1"/>
  <c r="AO85" i="8"/>
  <c r="A49" i="12" s="1"/>
  <c r="AO86" i="8"/>
  <c r="A50" i="12" s="1"/>
  <c r="AO87" i="8"/>
  <c r="A51" i="12" s="1"/>
  <c r="AO88" i="8"/>
  <c r="A52" i="12" s="1"/>
  <c r="AO89" i="8"/>
  <c r="A53" i="12" s="1"/>
  <c r="AO90" i="8"/>
  <c r="A54" i="12" s="1"/>
  <c r="AO91" i="8"/>
  <c r="A55" i="12" s="1"/>
  <c r="AO92" i="8"/>
  <c r="A56" i="12" s="1"/>
  <c r="AO93" i="8"/>
  <c r="A57" i="12" s="1"/>
  <c r="AO94" i="8"/>
  <c r="A58" i="12" s="1"/>
  <c r="AO95" i="8"/>
  <c r="A59" i="12" s="1"/>
  <c r="AO96" i="8"/>
  <c r="A60" i="12" s="1"/>
  <c r="AO97" i="8"/>
  <c r="A61" i="12" s="1"/>
  <c r="AO98" i="8"/>
  <c r="A62" i="12" s="1"/>
  <c r="A2" i="12"/>
  <c r="AS79" i="8" l="1"/>
  <c r="B43" i="12" s="1"/>
  <c r="AS80" i="8"/>
  <c r="B44" i="12" s="1"/>
  <c r="AS81" i="8"/>
  <c r="B45" i="12" s="1"/>
  <c r="AS82" i="8"/>
  <c r="B46" i="12" s="1"/>
  <c r="AS83" i="8"/>
  <c r="B47" i="12" s="1"/>
  <c r="AS84" i="8"/>
  <c r="B48" i="12" s="1"/>
  <c r="AS85" i="8"/>
  <c r="B49" i="12" s="1"/>
  <c r="AS86" i="8"/>
  <c r="B50" i="12" s="1"/>
  <c r="AS87" i="8"/>
  <c r="B51" i="12" s="1"/>
  <c r="AS88" i="8"/>
  <c r="B52" i="12" s="1"/>
  <c r="AS89" i="8"/>
  <c r="B53" i="12" s="1"/>
  <c r="AS90" i="8"/>
  <c r="B54" i="12" s="1"/>
  <c r="AS91" i="8"/>
  <c r="B55" i="12" s="1"/>
  <c r="AS92" i="8"/>
  <c r="B56" i="12" s="1"/>
  <c r="AS93" i="8"/>
  <c r="B57" i="12" s="1"/>
  <c r="AS94" i="8"/>
  <c r="B58" i="12" s="1"/>
  <c r="AS95" i="8"/>
  <c r="B59" i="12" s="1"/>
  <c r="AS96" i="8"/>
  <c r="B60" i="12" s="1"/>
  <c r="AS97" i="8"/>
  <c r="B61" i="12" s="1"/>
  <c r="AS98" i="8"/>
  <c r="B62" i="12" s="1"/>
  <c r="B171" i="12"/>
  <c r="B172" i="12"/>
  <c r="B173" i="12"/>
  <c r="B174" i="12"/>
  <c r="B175" i="12"/>
  <c r="B176" i="12"/>
  <c r="B177" i="12"/>
  <c r="B178" i="12"/>
  <c r="B179" i="12"/>
  <c r="B180" i="12"/>
  <c r="B181" i="12"/>
  <c r="B182" i="12"/>
  <c r="B183" i="12"/>
  <c r="B184" i="12"/>
  <c r="B185" i="12"/>
  <c r="B186" i="12"/>
  <c r="B187" i="12"/>
  <c r="B188" i="12"/>
  <c r="B189" i="12"/>
  <c r="B190" i="12"/>
  <c r="B191" i="12"/>
  <c r="B192" i="12"/>
  <c r="B193" i="12"/>
  <c r="B194" i="12"/>
  <c r="B195" i="12"/>
  <c r="B196" i="12"/>
  <c r="B197" i="12"/>
  <c r="B198" i="12"/>
  <c r="B199" i="12"/>
  <c r="B200" i="12"/>
  <c r="B201" i="12"/>
  <c r="B202" i="12"/>
  <c r="B203" i="12"/>
  <c r="B204" i="12"/>
  <c r="B205" i="12"/>
  <c r="B206" i="12"/>
  <c r="B207" i="12"/>
  <c r="AR79" i="8" l="1"/>
  <c r="AR80" i="8"/>
  <c r="AR81" i="8"/>
  <c r="AR82" i="8"/>
  <c r="AR83" i="8"/>
  <c r="AR84" i="8"/>
  <c r="AR85" i="8"/>
  <c r="AR86" i="8"/>
  <c r="AR87" i="8"/>
  <c r="AR88" i="8"/>
  <c r="AR89" i="8"/>
  <c r="AR90" i="8"/>
  <c r="AR91" i="8"/>
  <c r="AR92" i="8"/>
  <c r="AR93" i="8"/>
  <c r="AR94" i="8"/>
  <c r="AR95" i="8"/>
  <c r="AR96" i="8"/>
  <c r="AR97" i="8"/>
  <c r="AR98" i="8"/>
  <c r="J4" i="12" l="1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3" i="12"/>
  <c r="AN98" i="8"/>
  <c r="AM98" i="8"/>
  <c r="AN97" i="8"/>
  <c r="AM97" i="8"/>
  <c r="C61" i="12" s="1"/>
  <c r="AN96" i="8"/>
  <c r="AM96" i="8"/>
  <c r="AN95" i="8"/>
  <c r="AM95" i="8"/>
  <c r="AN94" i="8"/>
  <c r="AM94" i="8"/>
  <c r="AN93" i="8"/>
  <c r="AM93" i="8"/>
  <c r="AN92" i="8"/>
  <c r="AM92" i="8"/>
  <c r="AN91" i="8"/>
  <c r="AM91" i="8"/>
  <c r="AN90" i="8"/>
  <c r="AM90" i="8"/>
  <c r="AN89" i="8"/>
  <c r="AM89" i="8"/>
  <c r="AN88" i="8"/>
  <c r="AM88" i="8"/>
  <c r="AN87" i="8"/>
  <c r="AM87" i="8"/>
  <c r="AN86" i="8"/>
  <c r="AM86" i="8"/>
  <c r="AN85" i="8"/>
  <c r="AM85" i="8"/>
  <c r="AN84" i="8"/>
  <c r="AM84" i="8"/>
  <c r="AN83" i="8"/>
  <c r="AM83" i="8"/>
  <c r="AN82" i="8"/>
  <c r="AM82" i="8"/>
  <c r="AN81" i="8"/>
  <c r="AM81" i="8"/>
  <c r="AN80" i="8"/>
  <c r="AM80" i="8"/>
  <c r="AN79" i="8"/>
  <c r="AM79" i="8"/>
  <c r="AN78" i="8"/>
  <c r="AM78" i="8"/>
  <c r="AN77" i="8"/>
  <c r="AM77" i="8"/>
  <c r="AN76" i="8"/>
  <c r="AM76" i="8"/>
  <c r="AN75" i="8"/>
  <c r="AM75" i="8"/>
  <c r="AN74" i="8"/>
  <c r="AM74" i="8"/>
  <c r="AN73" i="8"/>
  <c r="AM73" i="8"/>
  <c r="AN72" i="8"/>
  <c r="AM72" i="8"/>
  <c r="AN71" i="8"/>
  <c r="AM71" i="8"/>
  <c r="AN70" i="8"/>
  <c r="AM70" i="8"/>
  <c r="AN69" i="8"/>
  <c r="AM69" i="8"/>
  <c r="AN68" i="8"/>
  <c r="AM68" i="8"/>
  <c r="AN67" i="8"/>
  <c r="AM67" i="8"/>
  <c r="AN66" i="8"/>
  <c r="AM66" i="8"/>
  <c r="AN65" i="8"/>
  <c r="AM65" i="8"/>
  <c r="AN64" i="8"/>
  <c r="AM64" i="8"/>
  <c r="AN63" i="8"/>
  <c r="AM63" i="8"/>
  <c r="AN62" i="8"/>
  <c r="AM62" i="8"/>
  <c r="AN61" i="8"/>
  <c r="AM61" i="8"/>
  <c r="AN60" i="8"/>
  <c r="AM60" i="8"/>
  <c r="AN59" i="8"/>
  <c r="AM59" i="8"/>
  <c r="AN58" i="8"/>
  <c r="AM58" i="8"/>
  <c r="AN57" i="8"/>
  <c r="AM57" i="8"/>
  <c r="AN56" i="8"/>
  <c r="AM56" i="8"/>
  <c r="AN55" i="8"/>
  <c r="AM55" i="8"/>
  <c r="AN54" i="8"/>
  <c r="AM54" i="8"/>
  <c r="AN53" i="8"/>
  <c r="AM53" i="8"/>
  <c r="AN52" i="8"/>
  <c r="AM52" i="8"/>
  <c r="AN51" i="8"/>
  <c r="AM51" i="8"/>
  <c r="AN50" i="8"/>
  <c r="AM50" i="8"/>
  <c r="AN49" i="8"/>
  <c r="AM49" i="8"/>
  <c r="AN48" i="8"/>
  <c r="AM48" i="8"/>
  <c r="AN47" i="8"/>
  <c r="AM47" i="8"/>
  <c r="AN46" i="8"/>
  <c r="AM46" i="8"/>
  <c r="AN45" i="8"/>
  <c r="AM45" i="8"/>
  <c r="AN44" i="8"/>
  <c r="AM44" i="8"/>
  <c r="AN43" i="8"/>
  <c r="AM43" i="8"/>
  <c r="AN42" i="8"/>
  <c r="AM42" i="8"/>
  <c r="AN41" i="8"/>
  <c r="AM41" i="8"/>
  <c r="AN40" i="8"/>
  <c r="AM40" i="8"/>
  <c r="AN39" i="8"/>
  <c r="AM39" i="8"/>
  <c r="AP40" i="8"/>
  <c r="AP41" i="8"/>
  <c r="AP42" i="8"/>
  <c r="AP43" i="8"/>
  <c r="AP44" i="8"/>
  <c r="AP45" i="8"/>
  <c r="AP46" i="8"/>
  <c r="AP47" i="8"/>
  <c r="AP48" i="8"/>
  <c r="AP49" i="8"/>
  <c r="AP50" i="8"/>
  <c r="AP51" i="8"/>
  <c r="AP52" i="8"/>
  <c r="AP53" i="8"/>
  <c r="AP54" i="8"/>
  <c r="AP55" i="8"/>
  <c r="AP56" i="8"/>
  <c r="AP57" i="8"/>
  <c r="AP58" i="8"/>
  <c r="AP59" i="8"/>
  <c r="AP60" i="8"/>
  <c r="AP61" i="8"/>
  <c r="AP62" i="8"/>
  <c r="AP63" i="8"/>
  <c r="AP64" i="8"/>
  <c r="AP65" i="8"/>
  <c r="AP66" i="8"/>
  <c r="AP67" i="8"/>
  <c r="AP68" i="8"/>
  <c r="AP69" i="8"/>
  <c r="AP70" i="8"/>
  <c r="AP71" i="8"/>
  <c r="AP72" i="8"/>
  <c r="AP73" i="8"/>
  <c r="AP74" i="8"/>
  <c r="AP75" i="8"/>
  <c r="AP76" i="8"/>
  <c r="AP77" i="8"/>
  <c r="AP78" i="8"/>
  <c r="AP79" i="8"/>
  <c r="AP80" i="8"/>
  <c r="AP81" i="8"/>
  <c r="AP82" i="8"/>
  <c r="AP83" i="8"/>
  <c r="AP84" i="8"/>
  <c r="AP85" i="8"/>
  <c r="AP86" i="8"/>
  <c r="AP87" i="8"/>
  <c r="AP88" i="8"/>
  <c r="AP89" i="8"/>
  <c r="AP90" i="8"/>
  <c r="AP91" i="8"/>
  <c r="AP92" i="8"/>
  <c r="AP93" i="8"/>
  <c r="AP94" i="8"/>
  <c r="AP95" i="8"/>
  <c r="AP96" i="8"/>
  <c r="AP97" i="8"/>
  <c r="AP98" i="8"/>
  <c r="AP39" i="8"/>
  <c r="AQ40" i="8"/>
  <c r="AQ41" i="8"/>
  <c r="AQ42" i="8"/>
  <c r="AQ43" i="8"/>
  <c r="AQ44" i="8"/>
  <c r="AQ45" i="8"/>
  <c r="AQ46" i="8"/>
  <c r="AQ47" i="8"/>
  <c r="AQ48" i="8"/>
  <c r="AQ49" i="8"/>
  <c r="AQ50" i="8"/>
  <c r="AQ51" i="8"/>
  <c r="AQ52" i="8"/>
  <c r="AQ53" i="8"/>
  <c r="AQ54" i="8"/>
  <c r="AQ55" i="8"/>
  <c r="AQ56" i="8"/>
  <c r="AQ57" i="8"/>
  <c r="AQ58" i="8"/>
  <c r="AQ59" i="8"/>
  <c r="AQ60" i="8"/>
  <c r="AQ61" i="8"/>
  <c r="AQ62" i="8"/>
  <c r="AQ63" i="8"/>
  <c r="AQ64" i="8"/>
  <c r="AQ65" i="8"/>
  <c r="AQ66" i="8"/>
  <c r="AQ67" i="8"/>
  <c r="AQ68" i="8"/>
  <c r="AQ69" i="8"/>
  <c r="AQ70" i="8"/>
  <c r="AQ71" i="8"/>
  <c r="AQ72" i="8"/>
  <c r="AQ73" i="8"/>
  <c r="AQ74" i="8"/>
  <c r="AQ75" i="8"/>
  <c r="AQ76" i="8"/>
  <c r="AQ77" i="8"/>
  <c r="AQ78" i="8"/>
  <c r="AQ79" i="8"/>
  <c r="AQ80" i="8"/>
  <c r="AQ81" i="8"/>
  <c r="AQ82" i="8"/>
  <c r="AQ83" i="8"/>
  <c r="AQ84" i="8"/>
  <c r="AQ85" i="8"/>
  <c r="AQ86" i="8"/>
  <c r="AQ87" i="8"/>
  <c r="AQ88" i="8"/>
  <c r="AQ89" i="8"/>
  <c r="AQ90" i="8"/>
  <c r="AQ91" i="8"/>
  <c r="AQ92" i="8"/>
  <c r="AQ93" i="8"/>
  <c r="AQ94" i="8"/>
  <c r="AQ95" i="8"/>
  <c r="AQ96" i="8"/>
  <c r="AQ97" i="8"/>
  <c r="AQ98" i="8"/>
  <c r="AQ39" i="8"/>
  <c r="AO45" i="8" l="1"/>
  <c r="A9" i="12" s="1"/>
  <c r="AS45" i="8"/>
  <c r="B9" i="12" s="1"/>
  <c r="AR45" i="8"/>
  <c r="C9" i="12" s="1"/>
  <c r="AO77" i="8"/>
  <c r="A41" i="12" s="1"/>
  <c r="AS77" i="8"/>
  <c r="B41" i="12" s="1"/>
  <c r="AR77" i="8"/>
  <c r="C41" i="12" s="1"/>
  <c r="AO42" i="8"/>
  <c r="A6" i="12" s="1"/>
  <c r="AS42" i="8"/>
  <c r="B6" i="12" s="1"/>
  <c r="AR42" i="8"/>
  <c r="C6" i="12" s="1"/>
  <c r="AO50" i="8"/>
  <c r="A14" i="12" s="1"/>
  <c r="AS50" i="8"/>
  <c r="B14" i="12" s="1"/>
  <c r="AR50" i="8"/>
  <c r="C14" i="12" s="1"/>
  <c r="AO58" i="8"/>
  <c r="A22" i="12" s="1"/>
  <c r="AS58" i="8"/>
  <c r="B22" i="12" s="1"/>
  <c r="AR58" i="8"/>
  <c r="C22" i="12" s="1"/>
  <c r="AO66" i="8"/>
  <c r="A30" i="12" s="1"/>
  <c r="AS66" i="8"/>
  <c r="B30" i="12" s="1"/>
  <c r="AR66" i="8"/>
  <c r="C30" i="12" s="1"/>
  <c r="AO74" i="8"/>
  <c r="A38" i="12" s="1"/>
  <c r="AS74" i="8"/>
  <c r="B38" i="12" s="1"/>
  <c r="AR74" i="8"/>
  <c r="C38" i="12" s="1"/>
  <c r="AO57" i="8"/>
  <c r="A21" i="12" s="1"/>
  <c r="AS57" i="8"/>
  <c r="B21" i="12" s="1"/>
  <c r="AR57" i="8"/>
  <c r="C21" i="12" s="1"/>
  <c r="AO65" i="8"/>
  <c r="A29" i="12" s="1"/>
  <c r="AS65" i="8"/>
  <c r="B29" i="12" s="1"/>
  <c r="AR65" i="8"/>
  <c r="C29" i="12" s="1"/>
  <c r="AO46" i="8"/>
  <c r="A10" i="12" s="1"/>
  <c r="AS46" i="8"/>
  <c r="B10" i="12" s="1"/>
  <c r="AR46" i="8"/>
  <c r="C10" i="12" s="1"/>
  <c r="AO54" i="8"/>
  <c r="A18" i="12" s="1"/>
  <c r="AS54" i="8"/>
  <c r="B18" i="12" s="1"/>
  <c r="AR54" i="8"/>
  <c r="C18" i="12" s="1"/>
  <c r="AO62" i="8"/>
  <c r="A26" i="12" s="1"/>
  <c r="AS62" i="8"/>
  <c r="B26" i="12" s="1"/>
  <c r="AR62" i="8"/>
  <c r="C26" i="12" s="1"/>
  <c r="AO70" i="8"/>
  <c r="A34" i="12" s="1"/>
  <c r="AS70" i="8"/>
  <c r="B34" i="12" s="1"/>
  <c r="AR70" i="8"/>
  <c r="C34" i="12" s="1"/>
  <c r="AO78" i="8"/>
  <c r="A42" i="12" s="1"/>
  <c r="AS78" i="8"/>
  <c r="B42" i="12" s="1"/>
  <c r="AR78" i="8"/>
  <c r="C42" i="12" s="1"/>
  <c r="AO39" i="8"/>
  <c r="A3" i="12" s="1"/>
  <c r="AR39" i="8"/>
  <c r="C3" i="12" s="1"/>
  <c r="AS39" i="8"/>
  <c r="B3" i="12" s="1"/>
  <c r="AO43" i="8"/>
  <c r="A7" i="12" s="1"/>
  <c r="AS43" i="8"/>
  <c r="B7" i="12" s="1"/>
  <c r="AR43" i="8"/>
  <c r="C7" i="12" s="1"/>
  <c r="AO47" i="8"/>
  <c r="A11" i="12" s="1"/>
  <c r="AS47" i="8"/>
  <c r="B11" i="12" s="1"/>
  <c r="AR47" i="8"/>
  <c r="C11" i="12" s="1"/>
  <c r="AO51" i="8"/>
  <c r="A15" i="12" s="1"/>
  <c r="AS51" i="8"/>
  <c r="B15" i="12" s="1"/>
  <c r="AR51" i="8"/>
  <c r="C15" i="12" s="1"/>
  <c r="AO55" i="8"/>
  <c r="A19" i="12" s="1"/>
  <c r="AS55" i="8"/>
  <c r="B19" i="12" s="1"/>
  <c r="AR55" i="8"/>
  <c r="C19" i="12" s="1"/>
  <c r="AO59" i="8"/>
  <c r="A23" i="12" s="1"/>
  <c r="AS59" i="8"/>
  <c r="B23" i="12" s="1"/>
  <c r="AR59" i="8"/>
  <c r="C23" i="12" s="1"/>
  <c r="AO63" i="8"/>
  <c r="A27" i="12" s="1"/>
  <c r="AS63" i="8"/>
  <c r="B27" i="12" s="1"/>
  <c r="AR63" i="8"/>
  <c r="C27" i="12" s="1"/>
  <c r="AO67" i="8"/>
  <c r="A31" i="12" s="1"/>
  <c r="AS67" i="8"/>
  <c r="B31" i="12" s="1"/>
  <c r="AR67" i="8"/>
  <c r="C31" i="12" s="1"/>
  <c r="AO71" i="8"/>
  <c r="A35" i="12" s="1"/>
  <c r="AS71" i="8"/>
  <c r="B35" i="12" s="1"/>
  <c r="AR71" i="8"/>
  <c r="C35" i="12" s="1"/>
  <c r="AO75" i="8"/>
  <c r="A39" i="12" s="1"/>
  <c r="AS75" i="8"/>
  <c r="B39" i="12" s="1"/>
  <c r="AR75" i="8"/>
  <c r="C39" i="12" s="1"/>
  <c r="AO53" i="8"/>
  <c r="A17" i="12" s="1"/>
  <c r="AS53" i="8"/>
  <c r="B17" i="12" s="1"/>
  <c r="AR53" i="8"/>
  <c r="C17" i="12" s="1"/>
  <c r="AO69" i="8"/>
  <c r="A33" i="12" s="1"/>
  <c r="AS69" i="8"/>
  <c r="B33" i="12" s="1"/>
  <c r="AR69" i="8"/>
  <c r="C33" i="12" s="1"/>
  <c r="AO40" i="8"/>
  <c r="A4" i="12" s="1"/>
  <c r="AS40" i="8"/>
  <c r="B4" i="12" s="1"/>
  <c r="AR40" i="8"/>
  <c r="C4" i="12" s="1"/>
  <c r="AO44" i="8"/>
  <c r="A8" i="12" s="1"/>
  <c r="AS44" i="8"/>
  <c r="B8" i="12" s="1"/>
  <c r="AR44" i="8"/>
  <c r="C8" i="12" s="1"/>
  <c r="AO48" i="8"/>
  <c r="A12" i="12" s="1"/>
  <c r="AS48" i="8"/>
  <c r="B12" i="12" s="1"/>
  <c r="AR48" i="8"/>
  <c r="C12" i="12" s="1"/>
  <c r="AO52" i="8"/>
  <c r="A16" i="12" s="1"/>
  <c r="AS52" i="8"/>
  <c r="B16" i="12" s="1"/>
  <c r="AR52" i="8"/>
  <c r="C16" i="12" s="1"/>
  <c r="AO56" i="8"/>
  <c r="A20" i="12" s="1"/>
  <c r="AS56" i="8"/>
  <c r="B20" i="12" s="1"/>
  <c r="AR56" i="8"/>
  <c r="C20" i="12" s="1"/>
  <c r="AO60" i="8"/>
  <c r="A24" i="12" s="1"/>
  <c r="AS60" i="8"/>
  <c r="B24" i="12" s="1"/>
  <c r="AR60" i="8"/>
  <c r="C24" i="12" s="1"/>
  <c r="AO64" i="8"/>
  <c r="A28" i="12" s="1"/>
  <c r="AS64" i="8"/>
  <c r="B28" i="12" s="1"/>
  <c r="AR64" i="8"/>
  <c r="C28" i="12" s="1"/>
  <c r="AO68" i="8"/>
  <c r="A32" i="12" s="1"/>
  <c r="AS68" i="8"/>
  <c r="B32" i="12" s="1"/>
  <c r="AR68" i="8"/>
  <c r="C32" i="12" s="1"/>
  <c r="AO72" i="8"/>
  <c r="A36" i="12" s="1"/>
  <c r="AS72" i="8"/>
  <c r="B36" i="12" s="1"/>
  <c r="AR72" i="8"/>
  <c r="C36" i="12" s="1"/>
  <c r="AO76" i="8"/>
  <c r="A40" i="12" s="1"/>
  <c r="AS76" i="8"/>
  <c r="B40" i="12" s="1"/>
  <c r="AR76" i="8"/>
  <c r="C40" i="12" s="1"/>
  <c r="AO41" i="8"/>
  <c r="A5" i="12" s="1"/>
  <c r="AS41" i="8"/>
  <c r="B5" i="12" s="1"/>
  <c r="AR41" i="8"/>
  <c r="C5" i="12" s="1"/>
  <c r="AO49" i="8"/>
  <c r="A13" i="12" s="1"/>
  <c r="AS49" i="8"/>
  <c r="B13" i="12" s="1"/>
  <c r="AR49" i="8"/>
  <c r="C13" i="12" s="1"/>
  <c r="AO61" i="8"/>
  <c r="A25" i="12" s="1"/>
  <c r="AS61" i="8"/>
  <c r="B25" i="12" s="1"/>
  <c r="AR61" i="8"/>
  <c r="C25" i="12" s="1"/>
  <c r="AO73" i="8"/>
  <c r="A37" i="12" s="1"/>
  <c r="AS73" i="8"/>
  <c r="B37" i="12" s="1"/>
  <c r="AR73" i="8"/>
  <c r="C37" i="12" s="1"/>
  <c r="C45" i="12"/>
  <c r="C53" i="12"/>
  <c r="C52" i="12"/>
  <c r="C56" i="12"/>
  <c r="C50" i="12"/>
  <c r="C49" i="12"/>
  <c r="C48" i="12"/>
  <c r="C60" i="12"/>
  <c r="C62" i="12"/>
  <c r="C54" i="12"/>
  <c r="C58" i="12"/>
  <c r="C55" i="12"/>
  <c r="C59" i="12"/>
  <c r="C57" i="12"/>
  <c r="C43" i="12"/>
  <c r="C47" i="12"/>
  <c r="C51" i="12"/>
  <c r="C44" i="12"/>
  <c r="C46" i="12"/>
  <c r="Y60" i="12"/>
  <c r="Y61" i="12"/>
  <c r="Y62" i="12"/>
  <c r="Y4" i="12"/>
  <c r="Y5" i="12"/>
  <c r="Y6" i="12"/>
  <c r="Y7" i="12"/>
  <c r="Y8" i="12"/>
  <c r="Y9" i="12"/>
  <c r="Y10" i="12"/>
  <c r="Y11" i="12"/>
  <c r="Y12" i="12"/>
  <c r="Y13" i="12"/>
  <c r="Y14" i="12"/>
  <c r="Y15" i="12"/>
  <c r="Y16" i="12"/>
  <c r="Y17" i="12"/>
  <c r="Y18" i="12"/>
  <c r="Y19" i="12"/>
  <c r="Y20" i="12"/>
  <c r="Y21" i="12"/>
  <c r="Y22" i="12"/>
  <c r="Y23" i="12"/>
  <c r="Y24" i="12"/>
  <c r="Y25" i="12"/>
  <c r="Y26" i="12"/>
  <c r="Y27" i="12"/>
  <c r="Y28" i="12"/>
  <c r="Y29" i="12"/>
  <c r="Y30" i="12"/>
  <c r="Y31" i="12"/>
  <c r="Y32" i="12"/>
  <c r="Y33" i="12"/>
  <c r="Y34" i="12"/>
  <c r="Y35" i="12"/>
  <c r="Y36" i="12"/>
  <c r="Y37" i="12"/>
  <c r="Y38" i="12"/>
  <c r="Y39" i="12"/>
  <c r="Y40" i="12"/>
  <c r="Y41" i="12"/>
  <c r="Y42" i="12"/>
  <c r="Y43" i="12"/>
  <c r="Y44" i="12"/>
  <c r="Y45" i="12"/>
  <c r="Y46" i="12"/>
  <c r="Y47" i="12"/>
  <c r="Y48" i="12"/>
  <c r="Y49" i="12"/>
  <c r="Y50" i="12"/>
  <c r="Y51" i="12"/>
  <c r="Y52" i="12"/>
  <c r="Y53" i="12"/>
  <c r="Y54" i="12"/>
  <c r="Y55" i="12"/>
  <c r="Y56" i="12"/>
  <c r="Y57" i="12"/>
  <c r="Y58" i="12"/>
  <c r="Y59" i="12"/>
  <c r="Y3" i="12"/>
  <c r="A2" i="11" l="1"/>
  <c r="AD40" i="8" l="1"/>
  <c r="AF4" i="12" s="1"/>
  <c r="AD41" i="8"/>
  <c r="AF5" i="12" s="1"/>
  <c r="AD42" i="8"/>
  <c r="AF6" i="12" s="1"/>
  <c r="AD43" i="8"/>
  <c r="AF7" i="12" s="1"/>
  <c r="AD44" i="8"/>
  <c r="AF8" i="12" s="1"/>
  <c r="AD45" i="8"/>
  <c r="AF9" i="12" s="1"/>
  <c r="AD46" i="8"/>
  <c r="AF10" i="12" s="1"/>
  <c r="AD47" i="8"/>
  <c r="AF11" i="12" s="1"/>
  <c r="AD48" i="8"/>
  <c r="AF12" i="12" s="1"/>
  <c r="AD49" i="8"/>
  <c r="AF13" i="12" s="1"/>
  <c r="AD50" i="8"/>
  <c r="AF14" i="12" s="1"/>
  <c r="AD51" i="8"/>
  <c r="AF15" i="12" s="1"/>
  <c r="AD52" i="8"/>
  <c r="AF16" i="12" s="1"/>
  <c r="AD53" i="8"/>
  <c r="AF17" i="12" s="1"/>
  <c r="AD54" i="8"/>
  <c r="AF18" i="12" s="1"/>
  <c r="AD55" i="8"/>
  <c r="AF19" i="12" s="1"/>
  <c r="AD56" i="8"/>
  <c r="AF20" i="12" s="1"/>
  <c r="AD57" i="8"/>
  <c r="AF21" i="12" s="1"/>
  <c r="AD58" i="8"/>
  <c r="AF22" i="12" s="1"/>
  <c r="AD59" i="8"/>
  <c r="AF23" i="12" s="1"/>
  <c r="AD60" i="8"/>
  <c r="AF24" i="12" s="1"/>
  <c r="AD61" i="8"/>
  <c r="AF25" i="12" s="1"/>
  <c r="AD62" i="8"/>
  <c r="AF26" i="12" s="1"/>
  <c r="AD63" i="8"/>
  <c r="AF27" i="12" s="1"/>
  <c r="AD64" i="8"/>
  <c r="AF28" i="12" s="1"/>
  <c r="AD65" i="8"/>
  <c r="AF29" i="12" s="1"/>
  <c r="AD66" i="8"/>
  <c r="AF30" i="12" s="1"/>
  <c r="AD67" i="8"/>
  <c r="AF31" i="12" s="1"/>
  <c r="AD68" i="8"/>
  <c r="AF32" i="12" s="1"/>
  <c r="AD69" i="8"/>
  <c r="AF33" i="12" s="1"/>
  <c r="AD70" i="8"/>
  <c r="AF34" i="12" s="1"/>
  <c r="AD71" i="8"/>
  <c r="AF35" i="12" s="1"/>
  <c r="AD72" i="8"/>
  <c r="AF36" i="12" s="1"/>
  <c r="AD73" i="8"/>
  <c r="AF37" i="12" s="1"/>
  <c r="AD74" i="8"/>
  <c r="AF38" i="12" s="1"/>
  <c r="AD75" i="8"/>
  <c r="AF39" i="12" s="1"/>
  <c r="AD76" i="8"/>
  <c r="AF40" i="12" s="1"/>
  <c r="AD77" i="8"/>
  <c r="AF41" i="12" s="1"/>
  <c r="AD78" i="8"/>
  <c r="AF42" i="12" s="1"/>
  <c r="AD79" i="8"/>
  <c r="AF43" i="12" s="1"/>
  <c r="AD80" i="8"/>
  <c r="AF44" i="12" s="1"/>
  <c r="AD81" i="8"/>
  <c r="AF45" i="12" s="1"/>
  <c r="AD82" i="8"/>
  <c r="AF46" i="12" s="1"/>
  <c r="AD83" i="8"/>
  <c r="AF47" i="12" s="1"/>
  <c r="AD84" i="8"/>
  <c r="AF48" i="12" s="1"/>
  <c r="AD85" i="8"/>
  <c r="AF49" i="12" s="1"/>
  <c r="AD86" i="8"/>
  <c r="AF50" i="12" s="1"/>
  <c r="AD87" i="8"/>
  <c r="AF51" i="12" s="1"/>
  <c r="AD88" i="8"/>
  <c r="AF52" i="12" s="1"/>
  <c r="AD89" i="8"/>
  <c r="AF53" i="12" s="1"/>
  <c r="AD90" i="8"/>
  <c r="AF54" i="12" s="1"/>
  <c r="AD91" i="8"/>
  <c r="AF55" i="12" s="1"/>
  <c r="AD92" i="8"/>
  <c r="AF56" i="12" s="1"/>
  <c r="AD93" i="8"/>
  <c r="AF57" i="12" s="1"/>
  <c r="AD94" i="8"/>
  <c r="AF58" i="12" s="1"/>
  <c r="AD95" i="8"/>
  <c r="AF59" i="12" s="1"/>
  <c r="AD96" i="8"/>
  <c r="AF60" i="12" s="1"/>
  <c r="AD97" i="8"/>
  <c r="AF61" i="12" s="1"/>
  <c r="AD98" i="8"/>
  <c r="AF62" i="12" s="1"/>
  <c r="AD39" i="8"/>
  <c r="AF3" i="12" s="1"/>
  <c r="E4" i="12" l="1"/>
  <c r="F4" i="12"/>
  <c r="G4" i="12"/>
  <c r="H4" i="12"/>
  <c r="I4" i="12"/>
  <c r="K4" i="12"/>
  <c r="L4" i="12"/>
  <c r="M4" i="12"/>
  <c r="N4" i="12"/>
  <c r="O4" i="12"/>
  <c r="P4" i="12"/>
  <c r="R4" i="12"/>
  <c r="S4" i="12"/>
  <c r="T4" i="12"/>
  <c r="U4" i="12"/>
  <c r="V4" i="12"/>
  <c r="W4" i="12"/>
  <c r="Z4" i="12"/>
  <c r="AA4" i="12"/>
  <c r="AB4" i="12"/>
  <c r="AC4" i="12"/>
  <c r="AD4" i="12"/>
  <c r="E5" i="12"/>
  <c r="F5" i="12"/>
  <c r="G5" i="12"/>
  <c r="H5" i="12"/>
  <c r="I5" i="12"/>
  <c r="K5" i="12"/>
  <c r="L5" i="12"/>
  <c r="M5" i="12"/>
  <c r="N5" i="12"/>
  <c r="O5" i="12"/>
  <c r="P5" i="12"/>
  <c r="R5" i="12"/>
  <c r="S5" i="12"/>
  <c r="T5" i="12"/>
  <c r="U5" i="12"/>
  <c r="V5" i="12"/>
  <c r="W5" i="12"/>
  <c r="Z5" i="12"/>
  <c r="AA5" i="12"/>
  <c r="AB5" i="12"/>
  <c r="AC5" i="12"/>
  <c r="AD5" i="12"/>
  <c r="E6" i="12"/>
  <c r="F6" i="12"/>
  <c r="G6" i="12"/>
  <c r="H6" i="12"/>
  <c r="I6" i="12"/>
  <c r="K6" i="12"/>
  <c r="L6" i="12"/>
  <c r="M6" i="12"/>
  <c r="N6" i="12"/>
  <c r="O6" i="12"/>
  <c r="P6" i="12"/>
  <c r="R6" i="12"/>
  <c r="S6" i="12"/>
  <c r="T6" i="12"/>
  <c r="U6" i="12"/>
  <c r="V6" i="12"/>
  <c r="W6" i="12"/>
  <c r="Z6" i="12"/>
  <c r="AA6" i="12"/>
  <c r="AB6" i="12"/>
  <c r="AC6" i="12"/>
  <c r="AD6" i="12"/>
  <c r="E7" i="12"/>
  <c r="F7" i="12"/>
  <c r="G7" i="12"/>
  <c r="H7" i="12"/>
  <c r="I7" i="12"/>
  <c r="K7" i="12"/>
  <c r="L7" i="12"/>
  <c r="M7" i="12"/>
  <c r="N7" i="12"/>
  <c r="O7" i="12"/>
  <c r="P7" i="12"/>
  <c r="R7" i="12"/>
  <c r="S7" i="12"/>
  <c r="T7" i="12"/>
  <c r="U7" i="12"/>
  <c r="V7" i="12"/>
  <c r="W7" i="12"/>
  <c r="Z7" i="12"/>
  <c r="AA7" i="12"/>
  <c r="AB7" i="12"/>
  <c r="AC7" i="12"/>
  <c r="AD7" i="12"/>
  <c r="E8" i="12"/>
  <c r="F8" i="12"/>
  <c r="G8" i="12"/>
  <c r="H8" i="12"/>
  <c r="I8" i="12"/>
  <c r="K8" i="12"/>
  <c r="L8" i="12"/>
  <c r="M8" i="12"/>
  <c r="N8" i="12"/>
  <c r="O8" i="12"/>
  <c r="P8" i="12"/>
  <c r="R8" i="12"/>
  <c r="S8" i="12"/>
  <c r="T8" i="12"/>
  <c r="U8" i="12"/>
  <c r="V8" i="12"/>
  <c r="W8" i="12"/>
  <c r="Z8" i="12"/>
  <c r="AA8" i="12"/>
  <c r="AB8" i="12"/>
  <c r="AC8" i="12"/>
  <c r="AD8" i="12"/>
  <c r="E9" i="12"/>
  <c r="F9" i="12"/>
  <c r="G9" i="12"/>
  <c r="H9" i="12"/>
  <c r="I9" i="12"/>
  <c r="K9" i="12"/>
  <c r="L9" i="12"/>
  <c r="M9" i="12"/>
  <c r="N9" i="12"/>
  <c r="O9" i="12"/>
  <c r="P9" i="12"/>
  <c r="R9" i="12"/>
  <c r="S9" i="12"/>
  <c r="T9" i="12"/>
  <c r="U9" i="12"/>
  <c r="V9" i="12"/>
  <c r="W9" i="12"/>
  <c r="Z9" i="12"/>
  <c r="AA9" i="12"/>
  <c r="AB9" i="12"/>
  <c r="AC9" i="12"/>
  <c r="AD9" i="12"/>
  <c r="E10" i="12"/>
  <c r="F10" i="12"/>
  <c r="G10" i="12"/>
  <c r="H10" i="12"/>
  <c r="I10" i="12"/>
  <c r="K10" i="12"/>
  <c r="L10" i="12"/>
  <c r="M10" i="12"/>
  <c r="N10" i="12"/>
  <c r="O10" i="12"/>
  <c r="P10" i="12"/>
  <c r="R10" i="12"/>
  <c r="S10" i="12"/>
  <c r="T10" i="12"/>
  <c r="U10" i="12"/>
  <c r="V10" i="12"/>
  <c r="W10" i="12"/>
  <c r="Z10" i="12"/>
  <c r="AA10" i="12"/>
  <c r="AB10" i="12"/>
  <c r="AC10" i="12"/>
  <c r="AD10" i="12"/>
  <c r="E11" i="12"/>
  <c r="F11" i="12"/>
  <c r="G11" i="12"/>
  <c r="H11" i="12"/>
  <c r="I11" i="12"/>
  <c r="K11" i="12"/>
  <c r="L11" i="12"/>
  <c r="M11" i="12"/>
  <c r="N11" i="12"/>
  <c r="O11" i="12"/>
  <c r="P11" i="12"/>
  <c r="R11" i="12"/>
  <c r="S11" i="12"/>
  <c r="T11" i="12"/>
  <c r="U11" i="12"/>
  <c r="V11" i="12"/>
  <c r="W11" i="12"/>
  <c r="Z11" i="12"/>
  <c r="AA11" i="12"/>
  <c r="AB11" i="12"/>
  <c r="AC11" i="12"/>
  <c r="AD11" i="12"/>
  <c r="E12" i="12"/>
  <c r="F12" i="12"/>
  <c r="G12" i="12"/>
  <c r="H12" i="12"/>
  <c r="I12" i="12"/>
  <c r="K12" i="12"/>
  <c r="L12" i="12"/>
  <c r="M12" i="12"/>
  <c r="N12" i="12"/>
  <c r="O12" i="12"/>
  <c r="P12" i="12"/>
  <c r="R12" i="12"/>
  <c r="S12" i="12"/>
  <c r="T12" i="12"/>
  <c r="U12" i="12"/>
  <c r="V12" i="12"/>
  <c r="W12" i="12"/>
  <c r="Z12" i="12"/>
  <c r="AA12" i="12"/>
  <c r="AB12" i="12"/>
  <c r="AC12" i="12"/>
  <c r="AD12" i="12"/>
  <c r="E13" i="12"/>
  <c r="F13" i="12"/>
  <c r="G13" i="12"/>
  <c r="H13" i="12"/>
  <c r="I13" i="12"/>
  <c r="K13" i="12"/>
  <c r="L13" i="12"/>
  <c r="M13" i="12"/>
  <c r="N13" i="12"/>
  <c r="O13" i="12"/>
  <c r="P13" i="12"/>
  <c r="R13" i="12"/>
  <c r="S13" i="12"/>
  <c r="T13" i="12"/>
  <c r="U13" i="12"/>
  <c r="V13" i="12"/>
  <c r="W13" i="12"/>
  <c r="Z13" i="12"/>
  <c r="AA13" i="12"/>
  <c r="AB13" i="12"/>
  <c r="AC13" i="12"/>
  <c r="AD13" i="12"/>
  <c r="E14" i="12"/>
  <c r="F14" i="12"/>
  <c r="G14" i="12"/>
  <c r="H14" i="12"/>
  <c r="I14" i="12"/>
  <c r="K14" i="12"/>
  <c r="L14" i="12"/>
  <c r="M14" i="12"/>
  <c r="N14" i="12"/>
  <c r="O14" i="12"/>
  <c r="P14" i="12"/>
  <c r="R14" i="12"/>
  <c r="S14" i="12"/>
  <c r="T14" i="12"/>
  <c r="U14" i="12"/>
  <c r="V14" i="12"/>
  <c r="W14" i="12"/>
  <c r="Z14" i="12"/>
  <c r="AA14" i="12"/>
  <c r="AB14" i="12"/>
  <c r="AC14" i="12"/>
  <c r="AD14" i="12"/>
  <c r="E15" i="12"/>
  <c r="F15" i="12"/>
  <c r="G15" i="12"/>
  <c r="H15" i="12"/>
  <c r="I15" i="12"/>
  <c r="K15" i="12"/>
  <c r="L15" i="12"/>
  <c r="M15" i="12"/>
  <c r="N15" i="12"/>
  <c r="O15" i="12"/>
  <c r="P15" i="12"/>
  <c r="R15" i="12"/>
  <c r="S15" i="12"/>
  <c r="T15" i="12"/>
  <c r="U15" i="12"/>
  <c r="V15" i="12"/>
  <c r="W15" i="12"/>
  <c r="Z15" i="12"/>
  <c r="AA15" i="12"/>
  <c r="AB15" i="12"/>
  <c r="AC15" i="12"/>
  <c r="AD15" i="12"/>
  <c r="E16" i="12"/>
  <c r="F16" i="12"/>
  <c r="G16" i="12"/>
  <c r="H16" i="12"/>
  <c r="I16" i="12"/>
  <c r="K16" i="12"/>
  <c r="L16" i="12"/>
  <c r="M16" i="12"/>
  <c r="N16" i="12"/>
  <c r="O16" i="12"/>
  <c r="P16" i="12"/>
  <c r="R16" i="12"/>
  <c r="S16" i="12"/>
  <c r="T16" i="12"/>
  <c r="U16" i="12"/>
  <c r="V16" i="12"/>
  <c r="W16" i="12"/>
  <c r="Z16" i="12"/>
  <c r="AA16" i="12"/>
  <c r="AB16" i="12"/>
  <c r="AC16" i="12"/>
  <c r="AD16" i="12"/>
  <c r="E17" i="12"/>
  <c r="F17" i="12"/>
  <c r="G17" i="12"/>
  <c r="H17" i="12"/>
  <c r="I17" i="12"/>
  <c r="K17" i="12"/>
  <c r="L17" i="12"/>
  <c r="M17" i="12"/>
  <c r="N17" i="12"/>
  <c r="O17" i="12"/>
  <c r="P17" i="12"/>
  <c r="R17" i="12"/>
  <c r="S17" i="12"/>
  <c r="T17" i="12"/>
  <c r="U17" i="12"/>
  <c r="V17" i="12"/>
  <c r="W17" i="12"/>
  <c r="Z17" i="12"/>
  <c r="AA17" i="12"/>
  <c r="AB17" i="12"/>
  <c r="AC17" i="12"/>
  <c r="AD17" i="12"/>
  <c r="E18" i="12"/>
  <c r="F18" i="12"/>
  <c r="G18" i="12"/>
  <c r="I18" i="12"/>
  <c r="K18" i="12"/>
  <c r="L18" i="12"/>
  <c r="M18" i="12"/>
  <c r="N18" i="12"/>
  <c r="O18" i="12"/>
  <c r="P18" i="12"/>
  <c r="R18" i="12"/>
  <c r="S18" i="12"/>
  <c r="T18" i="12"/>
  <c r="U18" i="12"/>
  <c r="V18" i="12"/>
  <c r="W18" i="12"/>
  <c r="Z18" i="12"/>
  <c r="AA18" i="12"/>
  <c r="AB18" i="12"/>
  <c r="AC18" i="12"/>
  <c r="AD18" i="12"/>
  <c r="E19" i="12"/>
  <c r="F19" i="12"/>
  <c r="G19" i="12"/>
  <c r="H19" i="12"/>
  <c r="I19" i="12"/>
  <c r="K19" i="12"/>
  <c r="L19" i="12"/>
  <c r="M19" i="12"/>
  <c r="N19" i="12"/>
  <c r="O19" i="12"/>
  <c r="P19" i="12"/>
  <c r="R19" i="12"/>
  <c r="S19" i="12"/>
  <c r="T19" i="12"/>
  <c r="U19" i="12"/>
  <c r="V19" i="12"/>
  <c r="W19" i="12"/>
  <c r="Z19" i="12"/>
  <c r="AA19" i="12"/>
  <c r="AB19" i="12"/>
  <c r="AC19" i="12"/>
  <c r="AD19" i="12"/>
  <c r="E20" i="12"/>
  <c r="F20" i="12"/>
  <c r="G20" i="12"/>
  <c r="H20" i="12"/>
  <c r="I20" i="12"/>
  <c r="K20" i="12"/>
  <c r="L20" i="12"/>
  <c r="M20" i="12"/>
  <c r="N20" i="12"/>
  <c r="O20" i="12"/>
  <c r="P20" i="12"/>
  <c r="R20" i="12"/>
  <c r="S20" i="12"/>
  <c r="T20" i="12"/>
  <c r="U20" i="12"/>
  <c r="V20" i="12"/>
  <c r="W20" i="12"/>
  <c r="Z20" i="12"/>
  <c r="AA20" i="12"/>
  <c r="AB20" i="12"/>
  <c r="AC20" i="12"/>
  <c r="AD20" i="12"/>
  <c r="E21" i="12"/>
  <c r="F21" i="12"/>
  <c r="G21" i="12"/>
  <c r="H21" i="12"/>
  <c r="I21" i="12"/>
  <c r="K21" i="12"/>
  <c r="L21" i="12"/>
  <c r="M21" i="12"/>
  <c r="N21" i="12"/>
  <c r="O21" i="12"/>
  <c r="P21" i="12"/>
  <c r="R21" i="12"/>
  <c r="S21" i="12"/>
  <c r="T21" i="12"/>
  <c r="U21" i="12"/>
  <c r="V21" i="12"/>
  <c r="W21" i="12"/>
  <c r="Z21" i="12"/>
  <c r="AA21" i="12"/>
  <c r="AB21" i="12"/>
  <c r="AC21" i="12"/>
  <c r="AD21" i="12"/>
  <c r="E22" i="12"/>
  <c r="F22" i="12"/>
  <c r="G22" i="12"/>
  <c r="H22" i="12"/>
  <c r="I22" i="12"/>
  <c r="K22" i="12"/>
  <c r="L22" i="12"/>
  <c r="M22" i="12"/>
  <c r="N22" i="12"/>
  <c r="O22" i="12"/>
  <c r="P22" i="12"/>
  <c r="R22" i="12"/>
  <c r="S22" i="12"/>
  <c r="T22" i="12"/>
  <c r="U22" i="12"/>
  <c r="V22" i="12"/>
  <c r="W22" i="12"/>
  <c r="Z22" i="12"/>
  <c r="AA22" i="12"/>
  <c r="AB22" i="12"/>
  <c r="AC22" i="12"/>
  <c r="AD22" i="12"/>
  <c r="E23" i="12"/>
  <c r="F23" i="12"/>
  <c r="G23" i="12"/>
  <c r="H23" i="12"/>
  <c r="I23" i="12"/>
  <c r="K23" i="12"/>
  <c r="L23" i="12"/>
  <c r="M23" i="12"/>
  <c r="N23" i="12"/>
  <c r="O23" i="12"/>
  <c r="P23" i="12"/>
  <c r="R23" i="12"/>
  <c r="S23" i="12"/>
  <c r="T23" i="12"/>
  <c r="U23" i="12"/>
  <c r="V23" i="12"/>
  <c r="W23" i="12"/>
  <c r="Z23" i="12"/>
  <c r="AA23" i="12"/>
  <c r="AB23" i="12"/>
  <c r="AC23" i="12"/>
  <c r="AD23" i="12"/>
  <c r="E24" i="12"/>
  <c r="F24" i="12"/>
  <c r="G24" i="12"/>
  <c r="H24" i="12"/>
  <c r="I24" i="12"/>
  <c r="K24" i="12"/>
  <c r="L24" i="12"/>
  <c r="M24" i="12"/>
  <c r="N24" i="12"/>
  <c r="O24" i="12"/>
  <c r="P24" i="12"/>
  <c r="R24" i="12"/>
  <c r="S24" i="12"/>
  <c r="T24" i="12"/>
  <c r="U24" i="12"/>
  <c r="V24" i="12"/>
  <c r="W24" i="12"/>
  <c r="Z24" i="12"/>
  <c r="AA24" i="12"/>
  <c r="AB24" i="12"/>
  <c r="AC24" i="12"/>
  <c r="AD24" i="12"/>
  <c r="E25" i="12"/>
  <c r="F25" i="12"/>
  <c r="G25" i="12"/>
  <c r="H25" i="12"/>
  <c r="I25" i="12"/>
  <c r="K25" i="12"/>
  <c r="L25" i="12"/>
  <c r="M25" i="12"/>
  <c r="N25" i="12"/>
  <c r="O25" i="12"/>
  <c r="P25" i="12"/>
  <c r="R25" i="12"/>
  <c r="S25" i="12"/>
  <c r="T25" i="12"/>
  <c r="U25" i="12"/>
  <c r="V25" i="12"/>
  <c r="W25" i="12"/>
  <c r="Z25" i="12"/>
  <c r="AA25" i="12"/>
  <c r="AB25" i="12"/>
  <c r="AC25" i="12"/>
  <c r="AD25" i="12"/>
  <c r="E26" i="12"/>
  <c r="F26" i="12"/>
  <c r="G26" i="12"/>
  <c r="H26" i="12"/>
  <c r="I26" i="12"/>
  <c r="K26" i="12"/>
  <c r="L26" i="12"/>
  <c r="M26" i="12"/>
  <c r="N26" i="12"/>
  <c r="O26" i="12"/>
  <c r="P26" i="12"/>
  <c r="R26" i="12"/>
  <c r="S26" i="12"/>
  <c r="T26" i="12"/>
  <c r="U26" i="12"/>
  <c r="V26" i="12"/>
  <c r="W26" i="12"/>
  <c r="Z26" i="12"/>
  <c r="AA26" i="12"/>
  <c r="AB26" i="12"/>
  <c r="AC26" i="12"/>
  <c r="AD26" i="12"/>
  <c r="E27" i="12"/>
  <c r="F27" i="12"/>
  <c r="G27" i="12"/>
  <c r="H27" i="12"/>
  <c r="I27" i="12"/>
  <c r="K27" i="12"/>
  <c r="L27" i="12"/>
  <c r="M27" i="12"/>
  <c r="N27" i="12"/>
  <c r="O27" i="12"/>
  <c r="P27" i="12"/>
  <c r="R27" i="12"/>
  <c r="S27" i="12"/>
  <c r="T27" i="12"/>
  <c r="U27" i="12"/>
  <c r="V27" i="12"/>
  <c r="W27" i="12"/>
  <c r="Z27" i="12"/>
  <c r="AA27" i="12"/>
  <c r="AB27" i="12"/>
  <c r="AC27" i="12"/>
  <c r="AD27" i="12"/>
  <c r="E28" i="12"/>
  <c r="F28" i="12"/>
  <c r="G28" i="12"/>
  <c r="H28" i="12"/>
  <c r="I28" i="12"/>
  <c r="K28" i="12"/>
  <c r="L28" i="12"/>
  <c r="M28" i="12"/>
  <c r="N28" i="12"/>
  <c r="O28" i="12"/>
  <c r="P28" i="12"/>
  <c r="R28" i="12"/>
  <c r="S28" i="12"/>
  <c r="T28" i="12"/>
  <c r="U28" i="12"/>
  <c r="V28" i="12"/>
  <c r="W28" i="12"/>
  <c r="Z28" i="12"/>
  <c r="AA28" i="12"/>
  <c r="AB28" i="12"/>
  <c r="AC28" i="12"/>
  <c r="AD28" i="12"/>
  <c r="E29" i="12"/>
  <c r="F29" i="12"/>
  <c r="G29" i="12"/>
  <c r="H29" i="12"/>
  <c r="I29" i="12"/>
  <c r="K29" i="12"/>
  <c r="L29" i="12"/>
  <c r="M29" i="12"/>
  <c r="N29" i="12"/>
  <c r="O29" i="12"/>
  <c r="P29" i="12"/>
  <c r="R29" i="12"/>
  <c r="S29" i="12"/>
  <c r="T29" i="12"/>
  <c r="U29" i="12"/>
  <c r="V29" i="12"/>
  <c r="W29" i="12"/>
  <c r="Z29" i="12"/>
  <c r="AA29" i="12"/>
  <c r="AB29" i="12"/>
  <c r="AC29" i="12"/>
  <c r="AD29" i="12"/>
  <c r="E30" i="12"/>
  <c r="F30" i="12"/>
  <c r="G30" i="12"/>
  <c r="H30" i="12"/>
  <c r="I30" i="12"/>
  <c r="K30" i="12"/>
  <c r="L30" i="12"/>
  <c r="M30" i="12"/>
  <c r="N30" i="12"/>
  <c r="O30" i="12"/>
  <c r="P30" i="12"/>
  <c r="R30" i="12"/>
  <c r="S30" i="12"/>
  <c r="T30" i="12"/>
  <c r="U30" i="12"/>
  <c r="V30" i="12"/>
  <c r="W30" i="12"/>
  <c r="Z30" i="12"/>
  <c r="AA30" i="12"/>
  <c r="AB30" i="12"/>
  <c r="AC30" i="12"/>
  <c r="AD30" i="12"/>
  <c r="E31" i="12"/>
  <c r="F31" i="12"/>
  <c r="G31" i="12"/>
  <c r="H31" i="12"/>
  <c r="I31" i="12"/>
  <c r="K31" i="12"/>
  <c r="L31" i="12"/>
  <c r="M31" i="12"/>
  <c r="N31" i="12"/>
  <c r="O31" i="12"/>
  <c r="P31" i="12"/>
  <c r="R31" i="12"/>
  <c r="S31" i="12"/>
  <c r="T31" i="12"/>
  <c r="U31" i="12"/>
  <c r="V31" i="12"/>
  <c r="W31" i="12"/>
  <c r="Z31" i="12"/>
  <c r="AA31" i="12"/>
  <c r="AB31" i="12"/>
  <c r="AC31" i="12"/>
  <c r="AD31" i="12"/>
  <c r="E32" i="12"/>
  <c r="F32" i="12"/>
  <c r="G32" i="12"/>
  <c r="H32" i="12"/>
  <c r="I32" i="12"/>
  <c r="K32" i="12"/>
  <c r="L32" i="12"/>
  <c r="M32" i="12"/>
  <c r="N32" i="12"/>
  <c r="O32" i="12"/>
  <c r="P32" i="12"/>
  <c r="R32" i="12"/>
  <c r="S32" i="12"/>
  <c r="T32" i="12"/>
  <c r="U32" i="12"/>
  <c r="V32" i="12"/>
  <c r="W32" i="12"/>
  <c r="Z32" i="12"/>
  <c r="AA32" i="12"/>
  <c r="AB32" i="12"/>
  <c r="AC32" i="12"/>
  <c r="AD32" i="12"/>
  <c r="E33" i="12"/>
  <c r="F33" i="12"/>
  <c r="G33" i="12"/>
  <c r="H33" i="12"/>
  <c r="I33" i="12"/>
  <c r="K33" i="12"/>
  <c r="L33" i="12"/>
  <c r="M33" i="12"/>
  <c r="N33" i="12"/>
  <c r="O33" i="12"/>
  <c r="P33" i="12"/>
  <c r="R33" i="12"/>
  <c r="S33" i="12"/>
  <c r="T33" i="12"/>
  <c r="U33" i="12"/>
  <c r="V33" i="12"/>
  <c r="W33" i="12"/>
  <c r="Z33" i="12"/>
  <c r="AA33" i="12"/>
  <c r="AB33" i="12"/>
  <c r="AC33" i="12"/>
  <c r="AD33" i="12"/>
  <c r="E34" i="12"/>
  <c r="F34" i="12"/>
  <c r="G34" i="12"/>
  <c r="H34" i="12"/>
  <c r="I34" i="12"/>
  <c r="K34" i="12"/>
  <c r="L34" i="12"/>
  <c r="M34" i="12"/>
  <c r="N34" i="12"/>
  <c r="O34" i="12"/>
  <c r="P34" i="12"/>
  <c r="R34" i="12"/>
  <c r="S34" i="12"/>
  <c r="T34" i="12"/>
  <c r="U34" i="12"/>
  <c r="V34" i="12"/>
  <c r="W34" i="12"/>
  <c r="Z34" i="12"/>
  <c r="AA34" i="12"/>
  <c r="AB34" i="12"/>
  <c r="AC34" i="12"/>
  <c r="AD34" i="12"/>
  <c r="E35" i="12"/>
  <c r="F35" i="12"/>
  <c r="G35" i="12"/>
  <c r="H35" i="12"/>
  <c r="I35" i="12"/>
  <c r="K35" i="12"/>
  <c r="L35" i="12"/>
  <c r="M35" i="12"/>
  <c r="N35" i="12"/>
  <c r="O35" i="12"/>
  <c r="P35" i="12"/>
  <c r="R35" i="12"/>
  <c r="S35" i="12"/>
  <c r="T35" i="12"/>
  <c r="U35" i="12"/>
  <c r="V35" i="12"/>
  <c r="W35" i="12"/>
  <c r="Z35" i="12"/>
  <c r="AA35" i="12"/>
  <c r="AB35" i="12"/>
  <c r="AC35" i="12"/>
  <c r="AD35" i="12"/>
  <c r="E36" i="12"/>
  <c r="F36" i="12"/>
  <c r="G36" i="12"/>
  <c r="H36" i="12"/>
  <c r="I36" i="12"/>
  <c r="K36" i="12"/>
  <c r="L36" i="12"/>
  <c r="M36" i="12"/>
  <c r="N36" i="12"/>
  <c r="O36" i="12"/>
  <c r="P36" i="12"/>
  <c r="R36" i="12"/>
  <c r="S36" i="12"/>
  <c r="T36" i="12"/>
  <c r="U36" i="12"/>
  <c r="V36" i="12"/>
  <c r="W36" i="12"/>
  <c r="Z36" i="12"/>
  <c r="AA36" i="12"/>
  <c r="AB36" i="12"/>
  <c r="AC36" i="12"/>
  <c r="AD36" i="12"/>
  <c r="E37" i="12"/>
  <c r="F37" i="12"/>
  <c r="G37" i="12"/>
  <c r="H37" i="12"/>
  <c r="I37" i="12"/>
  <c r="K37" i="12"/>
  <c r="L37" i="12"/>
  <c r="M37" i="12"/>
  <c r="N37" i="12"/>
  <c r="O37" i="12"/>
  <c r="P37" i="12"/>
  <c r="R37" i="12"/>
  <c r="S37" i="12"/>
  <c r="T37" i="12"/>
  <c r="U37" i="12"/>
  <c r="V37" i="12"/>
  <c r="W37" i="12"/>
  <c r="Z37" i="12"/>
  <c r="AA37" i="12"/>
  <c r="AB37" i="12"/>
  <c r="AC37" i="12"/>
  <c r="AD37" i="12"/>
  <c r="E38" i="12"/>
  <c r="F38" i="12"/>
  <c r="G38" i="12"/>
  <c r="H38" i="12"/>
  <c r="I38" i="12"/>
  <c r="K38" i="12"/>
  <c r="L38" i="12"/>
  <c r="M38" i="12"/>
  <c r="N38" i="12"/>
  <c r="O38" i="12"/>
  <c r="P38" i="12"/>
  <c r="R38" i="12"/>
  <c r="S38" i="12"/>
  <c r="T38" i="12"/>
  <c r="U38" i="12"/>
  <c r="V38" i="12"/>
  <c r="W38" i="12"/>
  <c r="Z38" i="12"/>
  <c r="AA38" i="12"/>
  <c r="AB38" i="12"/>
  <c r="AC38" i="12"/>
  <c r="AD38" i="12"/>
  <c r="E39" i="12"/>
  <c r="F39" i="12"/>
  <c r="G39" i="12"/>
  <c r="H39" i="12"/>
  <c r="I39" i="12"/>
  <c r="K39" i="12"/>
  <c r="L39" i="12"/>
  <c r="M39" i="12"/>
  <c r="N39" i="12"/>
  <c r="O39" i="12"/>
  <c r="P39" i="12"/>
  <c r="R39" i="12"/>
  <c r="S39" i="12"/>
  <c r="T39" i="12"/>
  <c r="U39" i="12"/>
  <c r="V39" i="12"/>
  <c r="W39" i="12"/>
  <c r="Z39" i="12"/>
  <c r="AA39" i="12"/>
  <c r="AB39" i="12"/>
  <c r="AC39" i="12"/>
  <c r="AD39" i="12"/>
  <c r="E40" i="12"/>
  <c r="F40" i="12"/>
  <c r="G40" i="12"/>
  <c r="H40" i="12"/>
  <c r="I40" i="12"/>
  <c r="K40" i="12"/>
  <c r="L40" i="12"/>
  <c r="M40" i="12"/>
  <c r="N40" i="12"/>
  <c r="O40" i="12"/>
  <c r="P40" i="12"/>
  <c r="R40" i="12"/>
  <c r="S40" i="12"/>
  <c r="T40" i="12"/>
  <c r="U40" i="12"/>
  <c r="V40" i="12"/>
  <c r="W40" i="12"/>
  <c r="Z40" i="12"/>
  <c r="AA40" i="12"/>
  <c r="AB40" i="12"/>
  <c r="AC40" i="12"/>
  <c r="AD40" i="12"/>
  <c r="E41" i="12"/>
  <c r="F41" i="12"/>
  <c r="G41" i="12"/>
  <c r="H41" i="12"/>
  <c r="I41" i="12"/>
  <c r="K41" i="12"/>
  <c r="L41" i="12"/>
  <c r="M41" i="12"/>
  <c r="N41" i="12"/>
  <c r="O41" i="12"/>
  <c r="P41" i="12"/>
  <c r="R41" i="12"/>
  <c r="S41" i="12"/>
  <c r="T41" i="12"/>
  <c r="U41" i="12"/>
  <c r="V41" i="12"/>
  <c r="W41" i="12"/>
  <c r="Z41" i="12"/>
  <c r="AA41" i="12"/>
  <c r="AB41" i="12"/>
  <c r="AC41" i="12"/>
  <c r="AD41" i="12"/>
  <c r="E42" i="12"/>
  <c r="F42" i="12"/>
  <c r="G42" i="12"/>
  <c r="H42" i="12"/>
  <c r="I42" i="12"/>
  <c r="K42" i="12"/>
  <c r="L42" i="12"/>
  <c r="M42" i="12"/>
  <c r="N42" i="12"/>
  <c r="O42" i="12"/>
  <c r="P42" i="12"/>
  <c r="R42" i="12"/>
  <c r="S42" i="12"/>
  <c r="T42" i="12"/>
  <c r="U42" i="12"/>
  <c r="V42" i="12"/>
  <c r="W42" i="12"/>
  <c r="Z42" i="12"/>
  <c r="AA42" i="12"/>
  <c r="AB42" i="12"/>
  <c r="AC42" i="12"/>
  <c r="AD42" i="12"/>
  <c r="E43" i="12"/>
  <c r="F43" i="12"/>
  <c r="G43" i="12"/>
  <c r="H43" i="12"/>
  <c r="I43" i="12"/>
  <c r="K43" i="12"/>
  <c r="L43" i="12"/>
  <c r="M43" i="12"/>
  <c r="N43" i="12"/>
  <c r="O43" i="12"/>
  <c r="P43" i="12"/>
  <c r="R43" i="12"/>
  <c r="S43" i="12"/>
  <c r="T43" i="12"/>
  <c r="U43" i="12"/>
  <c r="V43" i="12"/>
  <c r="W43" i="12"/>
  <c r="Z43" i="12"/>
  <c r="AA43" i="12"/>
  <c r="AB43" i="12"/>
  <c r="AC43" i="12"/>
  <c r="AD43" i="12"/>
  <c r="E44" i="12"/>
  <c r="F44" i="12"/>
  <c r="G44" i="12"/>
  <c r="H44" i="12"/>
  <c r="I44" i="12"/>
  <c r="K44" i="12"/>
  <c r="L44" i="12"/>
  <c r="M44" i="12"/>
  <c r="N44" i="12"/>
  <c r="O44" i="12"/>
  <c r="P44" i="12"/>
  <c r="R44" i="12"/>
  <c r="S44" i="12"/>
  <c r="T44" i="12"/>
  <c r="U44" i="12"/>
  <c r="V44" i="12"/>
  <c r="W44" i="12"/>
  <c r="Z44" i="12"/>
  <c r="AA44" i="12"/>
  <c r="AB44" i="12"/>
  <c r="AC44" i="12"/>
  <c r="AD44" i="12"/>
  <c r="E45" i="12"/>
  <c r="F45" i="12"/>
  <c r="G45" i="12"/>
  <c r="H45" i="12"/>
  <c r="I45" i="12"/>
  <c r="K45" i="12"/>
  <c r="L45" i="12"/>
  <c r="M45" i="12"/>
  <c r="N45" i="12"/>
  <c r="O45" i="12"/>
  <c r="P45" i="12"/>
  <c r="R45" i="12"/>
  <c r="S45" i="12"/>
  <c r="T45" i="12"/>
  <c r="U45" i="12"/>
  <c r="V45" i="12"/>
  <c r="W45" i="12"/>
  <c r="Z45" i="12"/>
  <c r="AA45" i="12"/>
  <c r="AB45" i="12"/>
  <c r="AC45" i="12"/>
  <c r="AD45" i="12"/>
  <c r="E46" i="12"/>
  <c r="F46" i="12"/>
  <c r="G46" i="12"/>
  <c r="H46" i="12"/>
  <c r="I46" i="12"/>
  <c r="K46" i="12"/>
  <c r="L46" i="12"/>
  <c r="M46" i="12"/>
  <c r="N46" i="12"/>
  <c r="O46" i="12"/>
  <c r="P46" i="12"/>
  <c r="R46" i="12"/>
  <c r="S46" i="12"/>
  <c r="T46" i="12"/>
  <c r="U46" i="12"/>
  <c r="V46" i="12"/>
  <c r="W46" i="12"/>
  <c r="Z46" i="12"/>
  <c r="AA46" i="12"/>
  <c r="AB46" i="12"/>
  <c r="AC46" i="12"/>
  <c r="AD46" i="12"/>
  <c r="E47" i="12"/>
  <c r="F47" i="12"/>
  <c r="G47" i="12"/>
  <c r="H47" i="12"/>
  <c r="I47" i="12"/>
  <c r="K47" i="12"/>
  <c r="L47" i="12"/>
  <c r="M47" i="12"/>
  <c r="N47" i="12"/>
  <c r="O47" i="12"/>
  <c r="P47" i="12"/>
  <c r="R47" i="12"/>
  <c r="S47" i="12"/>
  <c r="T47" i="12"/>
  <c r="U47" i="12"/>
  <c r="V47" i="12"/>
  <c r="W47" i="12"/>
  <c r="Z47" i="12"/>
  <c r="AA47" i="12"/>
  <c r="AB47" i="12"/>
  <c r="AC47" i="12"/>
  <c r="AD47" i="12"/>
  <c r="E48" i="12"/>
  <c r="F48" i="12"/>
  <c r="G48" i="12"/>
  <c r="H48" i="12"/>
  <c r="I48" i="12"/>
  <c r="K48" i="12"/>
  <c r="L48" i="12"/>
  <c r="M48" i="12"/>
  <c r="N48" i="12"/>
  <c r="O48" i="12"/>
  <c r="P48" i="12"/>
  <c r="R48" i="12"/>
  <c r="S48" i="12"/>
  <c r="T48" i="12"/>
  <c r="U48" i="12"/>
  <c r="V48" i="12"/>
  <c r="W48" i="12"/>
  <c r="Z48" i="12"/>
  <c r="AA48" i="12"/>
  <c r="AB48" i="12"/>
  <c r="AC48" i="12"/>
  <c r="AD48" i="12"/>
  <c r="E49" i="12"/>
  <c r="F49" i="12"/>
  <c r="G49" i="12"/>
  <c r="H49" i="12"/>
  <c r="I49" i="12"/>
  <c r="K49" i="12"/>
  <c r="L49" i="12"/>
  <c r="M49" i="12"/>
  <c r="N49" i="12"/>
  <c r="O49" i="12"/>
  <c r="P49" i="12"/>
  <c r="R49" i="12"/>
  <c r="S49" i="12"/>
  <c r="T49" i="12"/>
  <c r="U49" i="12"/>
  <c r="V49" i="12"/>
  <c r="W49" i="12"/>
  <c r="Z49" i="12"/>
  <c r="AA49" i="12"/>
  <c r="AB49" i="12"/>
  <c r="AC49" i="12"/>
  <c r="AD49" i="12"/>
  <c r="E50" i="12"/>
  <c r="F50" i="12"/>
  <c r="G50" i="12"/>
  <c r="H50" i="12"/>
  <c r="I50" i="12"/>
  <c r="K50" i="12"/>
  <c r="L50" i="12"/>
  <c r="M50" i="12"/>
  <c r="N50" i="12"/>
  <c r="O50" i="12"/>
  <c r="P50" i="12"/>
  <c r="R50" i="12"/>
  <c r="S50" i="12"/>
  <c r="T50" i="12"/>
  <c r="U50" i="12"/>
  <c r="V50" i="12"/>
  <c r="W50" i="12"/>
  <c r="Z50" i="12"/>
  <c r="AA50" i="12"/>
  <c r="AB50" i="12"/>
  <c r="AC50" i="12"/>
  <c r="AD50" i="12"/>
  <c r="E51" i="12"/>
  <c r="F51" i="12"/>
  <c r="G51" i="12"/>
  <c r="H51" i="12"/>
  <c r="I51" i="12"/>
  <c r="K51" i="12"/>
  <c r="L51" i="12"/>
  <c r="M51" i="12"/>
  <c r="N51" i="12"/>
  <c r="O51" i="12"/>
  <c r="P51" i="12"/>
  <c r="R51" i="12"/>
  <c r="S51" i="12"/>
  <c r="T51" i="12"/>
  <c r="U51" i="12"/>
  <c r="V51" i="12"/>
  <c r="W51" i="12"/>
  <c r="Z51" i="12"/>
  <c r="AA51" i="12"/>
  <c r="AB51" i="12"/>
  <c r="AC51" i="12"/>
  <c r="AD51" i="12"/>
  <c r="E52" i="12"/>
  <c r="F52" i="12"/>
  <c r="G52" i="12"/>
  <c r="H52" i="12"/>
  <c r="I52" i="12"/>
  <c r="K52" i="12"/>
  <c r="L52" i="12"/>
  <c r="M52" i="12"/>
  <c r="N52" i="12"/>
  <c r="O52" i="12"/>
  <c r="P52" i="12"/>
  <c r="R52" i="12"/>
  <c r="S52" i="12"/>
  <c r="T52" i="12"/>
  <c r="U52" i="12"/>
  <c r="V52" i="12"/>
  <c r="W52" i="12"/>
  <c r="Z52" i="12"/>
  <c r="AA52" i="12"/>
  <c r="AB52" i="12"/>
  <c r="AC52" i="12"/>
  <c r="AD52" i="12"/>
  <c r="E53" i="12"/>
  <c r="F53" i="12"/>
  <c r="G53" i="12"/>
  <c r="H53" i="12"/>
  <c r="I53" i="12"/>
  <c r="K53" i="12"/>
  <c r="L53" i="12"/>
  <c r="M53" i="12"/>
  <c r="N53" i="12"/>
  <c r="O53" i="12"/>
  <c r="P53" i="12"/>
  <c r="R53" i="12"/>
  <c r="S53" i="12"/>
  <c r="T53" i="12"/>
  <c r="U53" i="12"/>
  <c r="V53" i="12"/>
  <c r="W53" i="12"/>
  <c r="Z53" i="12"/>
  <c r="AA53" i="12"/>
  <c r="AB53" i="12"/>
  <c r="AC53" i="12"/>
  <c r="AD53" i="12"/>
  <c r="E54" i="12"/>
  <c r="F54" i="12"/>
  <c r="G54" i="12"/>
  <c r="H54" i="12"/>
  <c r="I54" i="12"/>
  <c r="K54" i="12"/>
  <c r="L54" i="12"/>
  <c r="M54" i="12"/>
  <c r="N54" i="12"/>
  <c r="O54" i="12"/>
  <c r="P54" i="12"/>
  <c r="R54" i="12"/>
  <c r="S54" i="12"/>
  <c r="T54" i="12"/>
  <c r="U54" i="12"/>
  <c r="V54" i="12"/>
  <c r="W54" i="12"/>
  <c r="Z54" i="12"/>
  <c r="AA54" i="12"/>
  <c r="AB54" i="12"/>
  <c r="AC54" i="12"/>
  <c r="AD54" i="12"/>
  <c r="E55" i="12"/>
  <c r="F55" i="12"/>
  <c r="G55" i="12"/>
  <c r="H55" i="12"/>
  <c r="I55" i="12"/>
  <c r="K55" i="12"/>
  <c r="L55" i="12"/>
  <c r="M55" i="12"/>
  <c r="N55" i="12"/>
  <c r="O55" i="12"/>
  <c r="P55" i="12"/>
  <c r="R55" i="12"/>
  <c r="S55" i="12"/>
  <c r="T55" i="12"/>
  <c r="U55" i="12"/>
  <c r="V55" i="12"/>
  <c r="W55" i="12"/>
  <c r="Z55" i="12"/>
  <c r="AA55" i="12"/>
  <c r="AB55" i="12"/>
  <c r="AC55" i="12"/>
  <c r="AD55" i="12"/>
  <c r="E56" i="12"/>
  <c r="F56" i="12"/>
  <c r="G56" i="12"/>
  <c r="H56" i="12"/>
  <c r="I56" i="12"/>
  <c r="K56" i="12"/>
  <c r="L56" i="12"/>
  <c r="M56" i="12"/>
  <c r="N56" i="12"/>
  <c r="O56" i="12"/>
  <c r="P56" i="12"/>
  <c r="R56" i="12"/>
  <c r="S56" i="12"/>
  <c r="T56" i="12"/>
  <c r="U56" i="12"/>
  <c r="V56" i="12"/>
  <c r="W56" i="12"/>
  <c r="Z56" i="12"/>
  <c r="AA56" i="12"/>
  <c r="AB56" i="12"/>
  <c r="AC56" i="12"/>
  <c r="AD56" i="12"/>
  <c r="E57" i="12"/>
  <c r="F57" i="12"/>
  <c r="G57" i="12"/>
  <c r="H57" i="12"/>
  <c r="I57" i="12"/>
  <c r="K57" i="12"/>
  <c r="L57" i="12"/>
  <c r="M57" i="12"/>
  <c r="N57" i="12"/>
  <c r="O57" i="12"/>
  <c r="P57" i="12"/>
  <c r="R57" i="12"/>
  <c r="S57" i="12"/>
  <c r="T57" i="12"/>
  <c r="U57" i="12"/>
  <c r="V57" i="12"/>
  <c r="W57" i="12"/>
  <c r="Z57" i="12"/>
  <c r="AA57" i="12"/>
  <c r="AB57" i="12"/>
  <c r="AC57" i="12"/>
  <c r="AD57" i="12"/>
  <c r="E58" i="12"/>
  <c r="F58" i="12"/>
  <c r="G58" i="12"/>
  <c r="H58" i="12"/>
  <c r="I58" i="12"/>
  <c r="K58" i="12"/>
  <c r="L58" i="12"/>
  <c r="M58" i="12"/>
  <c r="N58" i="12"/>
  <c r="O58" i="12"/>
  <c r="P58" i="12"/>
  <c r="R58" i="12"/>
  <c r="S58" i="12"/>
  <c r="T58" i="12"/>
  <c r="U58" i="12"/>
  <c r="V58" i="12"/>
  <c r="W58" i="12"/>
  <c r="Z58" i="12"/>
  <c r="AA58" i="12"/>
  <c r="AB58" i="12"/>
  <c r="AC58" i="12"/>
  <c r="AD58" i="12"/>
  <c r="E59" i="12"/>
  <c r="F59" i="12"/>
  <c r="G59" i="12"/>
  <c r="H59" i="12"/>
  <c r="I59" i="12"/>
  <c r="K59" i="12"/>
  <c r="L59" i="12"/>
  <c r="M59" i="12"/>
  <c r="N59" i="12"/>
  <c r="O59" i="12"/>
  <c r="P59" i="12"/>
  <c r="R59" i="12"/>
  <c r="S59" i="12"/>
  <c r="T59" i="12"/>
  <c r="U59" i="12"/>
  <c r="V59" i="12"/>
  <c r="W59" i="12"/>
  <c r="Z59" i="12"/>
  <c r="AA59" i="12"/>
  <c r="AB59" i="12"/>
  <c r="AC59" i="12"/>
  <c r="AD59" i="12"/>
  <c r="E60" i="12"/>
  <c r="F60" i="12"/>
  <c r="G60" i="12"/>
  <c r="H60" i="12"/>
  <c r="I60" i="12"/>
  <c r="K60" i="12"/>
  <c r="L60" i="12"/>
  <c r="M60" i="12"/>
  <c r="N60" i="12"/>
  <c r="O60" i="12"/>
  <c r="P60" i="12"/>
  <c r="R60" i="12"/>
  <c r="S60" i="12"/>
  <c r="T60" i="12"/>
  <c r="U60" i="12"/>
  <c r="V60" i="12"/>
  <c r="W60" i="12"/>
  <c r="Z60" i="12"/>
  <c r="AA60" i="12"/>
  <c r="AB60" i="12"/>
  <c r="AC60" i="12"/>
  <c r="AD60" i="12"/>
  <c r="E61" i="12"/>
  <c r="F61" i="12"/>
  <c r="G61" i="12"/>
  <c r="H61" i="12"/>
  <c r="I61" i="12"/>
  <c r="K61" i="12"/>
  <c r="L61" i="12"/>
  <c r="M61" i="12"/>
  <c r="N61" i="12"/>
  <c r="O61" i="12"/>
  <c r="P61" i="12"/>
  <c r="R61" i="12"/>
  <c r="S61" i="12"/>
  <c r="T61" i="12"/>
  <c r="U61" i="12"/>
  <c r="V61" i="12"/>
  <c r="W61" i="12"/>
  <c r="Z61" i="12"/>
  <c r="AA61" i="12"/>
  <c r="AB61" i="12"/>
  <c r="AC61" i="12"/>
  <c r="AD61" i="12"/>
  <c r="E62" i="12"/>
  <c r="F62" i="12"/>
  <c r="G62" i="12"/>
  <c r="H62" i="12"/>
  <c r="I62" i="12"/>
  <c r="K62" i="12"/>
  <c r="L62" i="12"/>
  <c r="M62" i="12"/>
  <c r="N62" i="12"/>
  <c r="O62" i="12"/>
  <c r="P62" i="12"/>
  <c r="R62" i="12"/>
  <c r="S62" i="12"/>
  <c r="T62" i="12"/>
  <c r="U62" i="12"/>
  <c r="V62" i="12"/>
  <c r="W62" i="12"/>
  <c r="Z62" i="12"/>
  <c r="AA62" i="12"/>
  <c r="AB62" i="12"/>
  <c r="AC62" i="12"/>
  <c r="AD62" i="12"/>
  <c r="AB3" i="12"/>
  <c r="AC3" i="12"/>
  <c r="AD3" i="12"/>
  <c r="AA3" i="12"/>
  <c r="Z3" i="12"/>
  <c r="T3" i="12"/>
  <c r="U3" i="12"/>
  <c r="V3" i="12"/>
  <c r="W3" i="12"/>
  <c r="I3" i="12"/>
  <c r="K3" i="12"/>
  <c r="L3" i="12"/>
  <c r="M3" i="12"/>
  <c r="N3" i="12"/>
  <c r="O3" i="12"/>
  <c r="P3" i="12"/>
  <c r="R3" i="12"/>
  <c r="S3" i="12"/>
  <c r="H3" i="12"/>
  <c r="G3" i="12"/>
  <c r="F3" i="12"/>
  <c r="E3" i="12"/>
  <c r="K2" i="11"/>
  <c r="J2" i="11"/>
  <c r="I2" i="11"/>
  <c r="H2" i="11"/>
  <c r="E2" i="11"/>
  <c r="E2" i="12" s="1"/>
  <c r="D2" i="11"/>
  <c r="C2" i="11"/>
  <c r="B2" i="11"/>
  <c r="L2" i="11"/>
  <c r="M2" i="11"/>
  <c r="G2" i="11"/>
  <c r="G2" i="12" s="1"/>
  <c r="F2" i="11"/>
  <c r="F2" i="12" s="1"/>
  <c r="C2" i="12" l="1"/>
  <c r="B2" i="12"/>
  <c r="H2" i="9"/>
  <c r="A2" i="9"/>
  <c r="AD37" i="8" l="1"/>
  <c r="AD38" i="8"/>
  <c r="AD36" i="8"/>
  <c r="AA2" i="10" l="1"/>
  <c r="AA3" i="10"/>
  <c r="AI3" i="8"/>
  <c r="C2" i="10"/>
  <c r="E2" i="10"/>
  <c r="F2" i="10"/>
  <c r="G2" i="10"/>
  <c r="H2" i="10"/>
  <c r="J2" i="10"/>
  <c r="L2" i="10"/>
  <c r="M2" i="10"/>
  <c r="N2" i="10"/>
  <c r="O2" i="10"/>
  <c r="P2" i="10"/>
  <c r="Q2" i="10"/>
  <c r="R2" i="10"/>
  <c r="S2" i="10"/>
  <c r="T2" i="10"/>
  <c r="U2" i="10"/>
  <c r="V2" i="10"/>
  <c r="W2" i="10"/>
  <c r="X2" i="10"/>
  <c r="Y2" i="10"/>
  <c r="Z2" i="10"/>
  <c r="AB2" i="10"/>
  <c r="AC2" i="10"/>
  <c r="AE2" i="10"/>
  <c r="AF2" i="10"/>
  <c r="C3" i="10"/>
  <c r="E3" i="10"/>
  <c r="F3" i="10"/>
  <c r="G3" i="10"/>
  <c r="H3" i="10"/>
  <c r="J3" i="10"/>
  <c r="L3" i="10"/>
  <c r="M3" i="10"/>
  <c r="N3" i="10"/>
  <c r="O3" i="10"/>
  <c r="P3" i="10"/>
  <c r="Q3" i="10"/>
  <c r="R3" i="10"/>
  <c r="S3" i="10"/>
  <c r="T3" i="10"/>
  <c r="U3" i="10"/>
  <c r="V3" i="10"/>
  <c r="W3" i="10"/>
  <c r="X3" i="10"/>
  <c r="Y3" i="10"/>
  <c r="Z3" i="10"/>
  <c r="AB3" i="10"/>
  <c r="AC3" i="10"/>
  <c r="AE3" i="10"/>
  <c r="AF3" i="10"/>
  <c r="C4" i="10"/>
  <c r="E4" i="10"/>
  <c r="F4" i="10"/>
  <c r="G4" i="10"/>
  <c r="H4" i="10"/>
  <c r="J4" i="10"/>
  <c r="L4" i="10"/>
  <c r="M4" i="10"/>
  <c r="N4" i="10"/>
  <c r="O4" i="10"/>
  <c r="P4" i="10"/>
  <c r="Q4" i="10"/>
  <c r="R4" i="10"/>
  <c r="S4" i="10"/>
  <c r="T4" i="10"/>
  <c r="U4" i="10"/>
  <c r="V4" i="10"/>
  <c r="W4" i="10"/>
  <c r="X4" i="10"/>
  <c r="Y4" i="10"/>
  <c r="Z4" i="10"/>
  <c r="AB4" i="10"/>
  <c r="AC4" i="10"/>
  <c r="AE4" i="10"/>
  <c r="AF4" i="10"/>
  <c r="C5" i="10"/>
  <c r="E5" i="10"/>
  <c r="F5" i="10"/>
  <c r="G5" i="10"/>
  <c r="H5" i="10"/>
  <c r="J5" i="10"/>
  <c r="L5" i="10"/>
  <c r="M5" i="10"/>
  <c r="N5" i="10"/>
  <c r="O5" i="10"/>
  <c r="P5" i="10"/>
  <c r="Q5" i="10"/>
  <c r="R5" i="10"/>
  <c r="S5" i="10"/>
  <c r="T5" i="10"/>
  <c r="U5" i="10"/>
  <c r="V5" i="10"/>
  <c r="W5" i="10"/>
  <c r="X5" i="10"/>
  <c r="Y5" i="10"/>
  <c r="Z5" i="10"/>
  <c r="AB5" i="10"/>
  <c r="AC5" i="10"/>
  <c r="AE5" i="10"/>
  <c r="AF5" i="10"/>
  <c r="C6" i="10"/>
  <c r="E6" i="10"/>
  <c r="F6" i="10"/>
  <c r="G6" i="10"/>
  <c r="H6" i="10"/>
  <c r="J6" i="10"/>
  <c r="L6" i="10"/>
  <c r="M6" i="10"/>
  <c r="N6" i="10"/>
  <c r="O6" i="10"/>
  <c r="P6" i="10"/>
  <c r="Q6" i="10"/>
  <c r="R6" i="10"/>
  <c r="S6" i="10"/>
  <c r="T6" i="10"/>
  <c r="U6" i="10"/>
  <c r="V6" i="10"/>
  <c r="W6" i="10"/>
  <c r="X6" i="10"/>
  <c r="Y6" i="10"/>
  <c r="Z6" i="10"/>
  <c r="AB6" i="10"/>
  <c r="AC6" i="10"/>
  <c r="AE6" i="10"/>
  <c r="AF6" i="10"/>
  <c r="C7" i="10"/>
  <c r="E7" i="10"/>
  <c r="F7" i="10"/>
  <c r="G7" i="10"/>
  <c r="H7" i="10"/>
  <c r="J7" i="10"/>
  <c r="L7" i="10"/>
  <c r="M7" i="10"/>
  <c r="N7" i="10"/>
  <c r="O7" i="10"/>
  <c r="P7" i="10"/>
  <c r="Q7" i="10"/>
  <c r="R7" i="10"/>
  <c r="S7" i="10"/>
  <c r="T7" i="10"/>
  <c r="U7" i="10"/>
  <c r="V7" i="10"/>
  <c r="W7" i="10"/>
  <c r="X7" i="10"/>
  <c r="Y7" i="10"/>
  <c r="Z7" i="10"/>
  <c r="AB7" i="10"/>
  <c r="AC7" i="10"/>
  <c r="AE7" i="10"/>
  <c r="AF7" i="10"/>
  <c r="C8" i="10"/>
  <c r="E8" i="10"/>
  <c r="F8" i="10"/>
  <c r="G8" i="10"/>
  <c r="H8" i="10"/>
  <c r="J8" i="10"/>
  <c r="L8" i="10"/>
  <c r="M8" i="10"/>
  <c r="N8" i="10"/>
  <c r="O8" i="10"/>
  <c r="P8" i="10"/>
  <c r="Q8" i="10"/>
  <c r="R8" i="10"/>
  <c r="S8" i="10"/>
  <c r="T8" i="10"/>
  <c r="U8" i="10"/>
  <c r="V8" i="10"/>
  <c r="W8" i="10"/>
  <c r="X8" i="10"/>
  <c r="Y8" i="10"/>
  <c r="Z8" i="10"/>
  <c r="AB8" i="10"/>
  <c r="AC8" i="10"/>
  <c r="AE8" i="10"/>
  <c r="AF8" i="10"/>
  <c r="C9" i="10"/>
  <c r="E9" i="10"/>
  <c r="F9" i="10"/>
  <c r="G9" i="10"/>
  <c r="H9" i="10"/>
  <c r="J9" i="10"/>
  <c r="L9" i="10"/>
  <c r="M9" i="10"/>
  <c r="N9" i="10"/>
  <c r="O9" i="10"/>
  <c r="P9" i="10"/>
  <c r="Q9" i="10"/>
  <c r="R9" i="10"/>
  <c r="S9" i="10"/>
  <c r="T9" i="10"/>
  <c r="U9" i="10"/>
  <c r="V9" i="10"/>
  <c r="W9" i="10"/>
  <c r="X9" i="10"/>
  <c r="Y9" i="10"/>
  <c r="Z9" i="10"/>
  <c r="AB9" i="10"/>
  <c r="AC9" i="10"/>
  <c r="AE9" i="10"/>
  <c r="AF9" i="10"/>
  <c r="C10" i="10"/>
  <c r="E10" i="10"/>
  <c r="F10" i="10"/>
  <c r="G10" i="10"/>
  <c r="H10" i="10"/>
  <c r="J10" i="10"/>
  <c r="L10" i="10"/>
  <c r="M10" i="10"/>
  <c r="N10" i="10"/>
  <c r="O10" i="10"/>
  <c r="P10" i="10"/>
  <c r="Q10" i="10"/>
  <c r="R10" i="10"/>
  <c r="S10" i="10"/>
  <c r="T10" i="10"/>
  <c r="U10" i="10"/>
  <c r="V10" i="10"/>
  <c r="W10" i="10"/>
  <c r="X10" i="10"/>
  <c r="Y10" i="10"/>
  <c r="Z10" i="10"/>
  <c r="AB10" i="10"/>
  <c r="AC10" i="10"/>
  <c r="AE10" i="10"/>
  <c r="AF10" i="10"/>
  <c r="C11" i="10"/>
  <c r="E11" i="10"/>
  <c r="F11" i="10"/>
  <c r="G11" i="10"/>
  <c r="H11" i="10"/>
  <c r="J11" i="10"/>
  <c r="L11" i="10"/>
  <c r="M11" i="10"/>
  <c r="N11" i="10"/>
  <c r="O11" i="10"/>
  <c r="P11" i="10"/>
  <c r="Q11" i="10"/>
  <c r="R11" i="10"/>
  <c r="S11" i="10"/>
  <c r="T11" i="10"/>
  <c r="U11" i="10"/>
  <c r="V11" i="10"/>
  <c r="W11" i="10"/>
  <c r="X11" i="10"/>
  <c r="Y11" i="10"/>
  <c r="Z11" i="10"/>
  <c r="AB11" i="10"/>
  <c r="AC11" i="10"/>
  <c r="AE11" i="10"/>
  <c r="AF11" i="10"/>
  <c r="C12" i="10"/>
  <c r="E12" i="10"/>
  <c r="F12" i="10"/>
  <c r="G12" i="10"/>
  <c r="H12" i="10"/>
  <c r="J12" i="10"/>
  <c r="L12" i="10"/>
  <c r="M12" i="10"/>
  <c r="N12" i="10"/>
  <c r="O12" i="10"/>
  <c r="P12" i="10"/>
  <c r="Q12" i="10"/>
  <c r="R12" i="10"/>
  <c r="S12" i="10"/>
  <c r="T12" i="10"/>
  <c r="U12" i="10"/>
  <c r="V12" i="10"/>
  <c r="W12" i="10"/>
  <c r="X12" i="10"/>
  <c r="Y12" i="10"/>
  <c r="Z12" i="10"/>
  <c r="AB12" i="10"/>
  <c r="AC12" i="10"/>
  <c r="AE12" i="10"/>
  <c r="AF12" i="10"/>
  <c r="C13" i="10"/>
  <c r="E13" i="10"/>
  <c r="F13" i="10"/>
  <c r="G13" i="10"/>
  <c r="H13" i="10"/>
  <c r="J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Z13" i="10"/>
  <c r="AB13" i="10"/>
  <c r="AC13" i="10"/>
  <c r="AE13" i="10"/>
  <c r="AF13" i="10"/>
  <c r="C14" i="10"/>
  <c r="E14" i="10"/>
  <c r="F14" i="10"/>
  <c r="G14" i="10"/>
  <c r="H14" i="10"/>
  <c r="J14" i="10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Y14" i="10"/>
  <c r="Z14" i="10"/>
  <c r="AB14" i="10"/>
  <c r="AC14" i="10"/>
  <c r="AE14" i="10"/>
  <c r="AF14" i="10"/>
  <c r="C15" i="10"/>
  <c r="E15" i="10"/>
  <c r="F15" i="10"/>
  <c r="G15" i="10"/>
  <c r="H15" i="10"/>
  <c r="J15" i="10"/>
  <c r="L15" i="10"/>
  <c r="M15" i="10"/>
  <c r="N15" i="10"/>
  <c r="O15" i="10"/>
  <c r="P15" i="10"/>
  <c r="Q15" i="10"/>
  <c r="R15" i="10"/>
  <c r="S15" i="10"/>
  <c r="T15" i="10"/>
  <c r="U15" i="10"/>
  <c r="V15" i="10"/>
  <c r="W15" i="10"/>
  <c r="X15" i="10"/>
  <c r="Y15" i="10"/>
  <c r="Z15" i="10"/>
  <c r="AB15" i="10"/>
  <c r="AC15" i="10"/>
  <c r="AE15" i="10"/>
  <c r="AF15" i="10"/>
  <c r="C16" i="10"/>
  <c r="E16" i="10"/>
  <c r="F16" i="10"/>
  <c r="G16" i="10"/>
  <c r="H16" i="10"/>
  <c r="J16" i="10"/>
  <c r="L16" i="10"/>
  <c r="M16" i="10"/>
  <c r="N16" i="10"/>
  <c r="O16" i="10"/>
  <c r="P16" i="10"/>
  <c r="Q16" i="10"/>
  <c r="R16" i="10"/>
  <c r="S16" i="10"/>
  <c r="T16" i="10"/>
  <c r="U16" i="10"/>
  <c r="V16" i="10"/>
  <c r="W16" i="10"/>
  <c r="X16" i="10"/>
  <c r="Y16" i="10"/>
  <c r="Z16" i="10"/>
  <c r="AB16" i="10"/>
  <c r="AC16" i="10"/>
  <c r="AE16" i="10"/>
  <c r="AF16" i="10"/>
  <c r="C17" i="10"/>
  <c r="E17" i="10"/>
  <c r="F17" i="10"/>
  <c r="G17" i="10"/>
  <c r="H17" i="10"/>
  <c r="J17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X17" i="10"/>
  <c r="Y17" i="10"/>
  <c r="Z17" i="10"/>
  <c r="AB17" i="10"/>
  <c r="AC17" i="10"/>
  <c r="AE17" i="10"/>
  <c r="AF17" i="10"/>
  <c r="C18" i="10"/>
  <c r="E18" i="10"/>
  <c r="F18" i="10"/>
  <c r="G18" i="10"/>
  <c r="H18" i="10"/>
  <c r="J18" i="10"/>
  <c r="L18" i="10"/>
  <c r="M18" i="10"/>
  <c r="N18" i="10"/>
  <c r="O18" i="10"/>
  <c r="P18" i="10"/>
  <c r="Q18" i="10"/>
  <c r="R18" i="10"/>
  <c r="S18" i="10"/>
  <c r="T18" i="10"/>
  <c r="U18" i="10"/>
  <c r="V18" i="10"/>
  <c r="W18" i="10"/>
  <c r="X18" i="10"/>
  <c r="Y18" i="10"/>
  <c r="Z18" i="10"/>
  <c r="AB18" i="10"/>
  <c r="AC18" i="10"/>
  <c r="AE18" i="10"/>
  <c r="AF18" i="10"/>
  <c r="C19" i="10"/>
  <c r="E19" i="10"/>
  <c r="F19" i="10"/>
  <c r="G19" i="10"/>
  <c r="H19" i="10"/>
  <c r="J19" i="10"/>
  <c r="L19" i="10"/>
  <c r="M19" i="10"/>
  <c r="N19" i="10"/>
  <c r="O19" i="10"/>
  <c r="P19" i="10"/>
  <c r="Q19" i="10"/>
  <c r="R19" i="10"/>
  <c r="S19" i="10"/>
  <c r="T19" i="10"/>
  <c r="U19" i="10"/>
  <c r="V19" i="10"/>
  <c r="W19" i="10"/>
  <c r="X19" i="10"/>
  <c r="Y19" i="10"/>
  <c r="Z19" i="10"/>
  <c r="AB19" i="10"/>
  <c r="AC19" i="10"/>
  <c r="AE19" i="10"/>
  <c r="AF19" i="10"/>
  <c r="C20" i="10"/>
  <c r="E20" i="10"/>
  <c r="F20" i="10"/>
  <c r="G20" i="10"/>
  <c r="H20" i="10"/>
  <c r="J20" i="10"/>
  <c r="L20" i="10"/>
  <c r="M20" i="10"/>
  <c r="N20" i="10"/>
  <c r="O20" i="10"/>
  <c r="P20" i="10"/>
  <c r="Q20" i="10"/>
  <c r="R20" i="10"/>
  <c r="S20" i="10"/>
  <c r="T20" i="10"/>
  <c r="U20" i="10"/>
  <c r="V20" i="10"/>
  <c r="W20" i="10"/>
  <c r="X20" i="10"/>
  <c r="Y20" i="10"/>
  <c r="Z20" i="10"/>
  <c r="AB20" i="10"/>
  <c r="AC20" i="10"/>
  <c r="AE20" i="10"/>
  <c r="AF20" i="10"/>
  <c r="C21" i="10"/>
  <c r="E21" i="10"/>
  <c r="F21" i="10"/>
  <c r="G21" i="10"/>
  <c r="H21" i="10"/>
  <c r="J21" i="10"/>
  <c r="L21" i="10"/>
  <c r="M21" i="10"/>
  <c r="N21" i="10"/>
  <c r="O21" i="10"/>
  <c r="P21" i="10"/>
  <c r="Q21" i="10"/>
  <c r="R21" i="10"/>
  <c r="S21" i="10"/>
  <c r="T21" i="10"/>
  <c r="U21" i="10"/>
  <c r="V21" i="10"/>
  <c r="W21" i="10"/>
  <c r="X21" i="10"/>
  <c r="Y21" i="10"/>
  <c r="Z21" i="10"/>
  <c r="AB21" i="10"/>
  <c r="AC21" i="10"/>
  <c r="AE21" i="10"/>
  <c r="AF21" i="10"/>
  <c r="C22" i="10"/>
  <c r="E22" i="10"/>
  <c r="F22" i="10"/>
  <c r="G22" i="10"/>
  <c r="H22" i="10"/>
  <c r="J22" i="10"/>
  <c r="L22" i="10"/>
  <c r="M22" i="10"/>
  <c r="N22" i="10"/>
  <c r="O22" i="10"/>
  <c r="P22" i="10"/>
  <c r="Q22" i="10"/>
  <c r="R22" i="10"/>
  <c r="S22" i="10"/>
  <c r="T22" i="10"/>
  <c r="U22" i="10"/>
  <c r="V22" i="10"/>
  <c r="W22" i="10"/>
  <c r="X22" i="10"/>
  <c r="Y22" i="10"/>
  <c r="Z22" i="10"/>
  <c r="AA22" i="10"/>
  <c r="AB22" i="10"/>
  <c r="AC22" i="10"/>
  <c r="AE22" i="10"/>
  <c r="AF22" i="10"/>
  <c r="C23" i="10"/>
  <c r="E23" i="10"/>
  <c r="F23" i="10"/>
  <c r="G23" i="10"/>
  <c r="H23" i="10"/>
  <c r="J23" i="10"/>
  <c r="L23" i="10"/>
  <c r="M23" i="10"/>
  <c r="N23" i="10"/>
  <c r="O23" i="10"/>
  <c r="P23" i="10"/>
  <c r="Q23" i="10"/>
  <c r="R23" i="10"/>
  <c r="S23" i="10"/>
  <c r="T23" i="10"/>
  <c r="U23" i="10"/>
  <c r="V23" i="10"/>
  <c r="W23" i="10"/>
  <c r="X23" i="10"/>
  <c r="Y23" i="10"/>
  <c r="Z23" i="10"/>
  <c r="AA23" i="10"/>
  <c r="AB23" i="10"/>
  <c r="AC23" i="10"/>
  <c r="AE23" i="10"/>
  <c r="AF23" i="10"/>
  <c r="C24" i="10"/>
  <c r="E24" i="10"/>
  <c r="F24" i="10"/>
  <c r="G24" i="10"/>
  <c r="H24" i="10"/>
  <c r="J24" i="10"/>
  <c r="L24" i="10"/>
  <c r="M24" i="10"/>
  <c r="N24" i="10"/>
  <c r="O24" i="10"/>
  <c r="P24" i="10"/>
  <c r="Q24" i="10"/>
  <c r="R24" i="10"/>
  <c r="S24" i="10"/>
  <c r="T24" i="10"/>
  <c r="U24" i="10"/>
  <c r="V24" i="10"/>
  <c r="W24" i="10"/>
  <c r="X24" i="10"/>
  <c r="Y24" i="10"/>
  <c r="Z24" i="10"/>
  <c r="AA24" i="10"/>
  <c r="AB24" i="10"/>
  <c r="AC24" i="10"/>
  <c r="AE24" i="10"/>
  <c r="AF24" i="10"/>
  <c r="C25" i="10"/>
  <c r="E25" i="10"/>
  <c r="F25" i="10"/>
  <c r="G25" i="10"/>
  <c r="H25" i="10"/>
  <c r="J25" i="10"/>
  <c r="L25" i="10"/>
  <c r="M25" i="10"/>
  <c r="N25" i="10"/>
  <c r="O25" i="10"/>
  <c r="P25" i="10"/>
  <c r="Q25" i="10"/>
  <c r="R25" i="10"/>
  <c r="S25" i="10"/>
  <c r="T25" i="10"/>
  <c r="U25" i="10"/>
  <c r="V25" i="10"/>
  <c r="W25" i="10"/>
  <c r="X25" i="10"/>
  <c r="Y25" i="10"/>
  <c r="Z25" i="10"/>
  <c r="AA25" i="10"/>
  <c r="AB25" i="10"/>
  <c r="AC25" i="10"/>
  <c r="AE25" i="10"/>
  <c r="AF25" i="10"/>
  <c r="C26" i="10"/>
  <c r="E26" i="10"/>
  <c r="F26" i="10"/>
  <c r="G26" i="10"/>
  <c r="H26" i="10"/>
  <c r="J26" i="10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Y26" i="10"/>
  <c r="Z26" i="10"/>
  <c r="AA26" i="10"/>
  <c r="AB26" i="10"/>
  <c r="AC26" i="10"/>
  <c r="AE26" i="10"/>
  <c r="AF26" i="10"/>
  <c r="C27" i="10"/>
  <c r="E27" i="10"/>
  <c r="F27" i="10"/>
  <c r="G27" i="10"/>
  <c r="H27" i="10"/>
  <c r="J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Y27" i="10"/>
  <c r="Z27" i="10"/>
  <c r="AA27" i="10"/>
  <c r="AB27" i="10"/>
  <c r="AC27" i="10"/>
  <c r="AE27" i="10"/>
  <c r="AF27" i="10"/>
  <c r="C28" i="10"/>
  <c r="E28" i="10"/>
  <c r="F28" i="10"/>
  <c r="G28" i="10"/>
  <c r="H28" i="10"/>
  <c r="J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AC28" i="10"/>
  <c r="AE28" i="10"/>
  <c r="AF28" i="10"/>
  <c r="C29" i="10"/>
  <c r="E29" i="10"/>
  <c r="F29" i="10"/>
  <c r="G29" i="10"/>
  <c r="H29" i="10"/>
  <c r="J29" i="10"/>
  <c r="L29" i="10"/>
  <c r="M29" i="10"/>
  <c r="N29" i="10"/>
  <c r="O29" i="10"/>
  <c r="P29" i="10"/>
  <c r="Q29" i="10"/>
  <c r="R29" i="10"/>
  <c r="S29" i="10"/>
  <c r="T29" i="10"/>
  <c r="U29" i="10"/>
  <c r="V29" i="10"/>
  <c r="W29" i="10"/>
  <c r="X29" i="10"/>
  <c r="Y29" i="10"/>
  <c r="Z29" i="10"/>
  <c r="AA29" i="10"/>
  <c r="AB29" i="10"/>
  <c r="AC29" i="10"/>
  <c r="AE29" i="10"/>
  <c r="AF29" i="10"/>
  <c r="C30" i="10"/>
  <c r="E30" i="10"/>
  <c r="F30" i="10"/>
  <c r="G30" i="10"/>
  <c r="H30" i="10"/>
  <c r="J30" i="10"/>
  <c r="L30" i="10"/>
  <c r="M30" i="10"/>
  <c r="N30" i="10"/>
  <c r="O30" i="10"/>
  <c r="P30" i="10"/>
  <c r="Q30" i="10"/>
  <c r="R30" i="10"/>
  <c r="S30" i="10"/>
  <c r="T30" i="10"/>
  <c r="U30" i="10"/>
  <c r="V30" i="10"/>
  <c r="W30" i="10"/>
  <c r="X30" i="10"/>
  <c r="Y30" i="10"/>
  <c r="Z30" i="10"/>
  <c r="AA30" i="10"/>
  <c r="AB30" i="10"/>
  <c r="AC30" i="10"/>
  <c r="AE30" i="10"/>
  <c r="AF30" i="10"/>
  <c r="C31" i="10"/>
  <c r="E31" i="10"/>
  <c r="F31" i="10"/>
  <c r="G31" i="10"/>
  <c r="H31" i="10"/>
  <c r="J31" i="10"/>
  <c r="L31" i="10"/>
  <c r="M31" i="10"/>
  <c r="N31" i="10"/>
  <c r="O31" i="10"/>
  <c r="P31" i="10"/>
  <c r="Q31" i="10"/>
  <c r="R31" i="10"/>
  <c r="S31" i="10"/>
  <c r="T31" i="10"/>
  <c r="U31" i="10"/>
  <c r="V31" i="10"/>
  <c r="W31" i="10"/>
  <c r="X31" i="10"/>
  <c r="Y31" i="10"/>
  <c r="Z31" i="10"/>
  <c r="AA31" i="10"/>
  <c r="AB31" i="10"/>
  <c r="AC31" i="10"/>
  <c r="AE31" i="10"/>
  <c r="AF31" i="10"/>
  <c r="B2" i="9"/>
  <c r="C2" i="9"/>
  <c r="D2" i="9"/>
  <c r="E2" i="9"/>
  <c r="F2" i="9"/>
  <c r="G2" i="9"/>
  <c r="I2" i="9"/>
  <c r="J2" i="9"/>
  <c r="K2" i="9"/>
  <c r="AA4" i="10"/>
  <c r="AA5" i="10"/>
  <c r="AA6" i="10"/>
  <c r="AA7" i="10"/>
  <c r="AA8" i="10"/>
  <c r="AA9" i="10"/>
  <c r="AA10" i="10"/>
  <c r="AA11" i="10"/>
  <c r="AA12" i="10"/>
  <c r="AA13" i="10"/>
  <c r="AA14" i="10"/>
  <c r="AA15" i="10"/>
  <c r="AA16" i="10"/>
  <c r="AA17" i="10"/>
  <c r="AA18" i="10"/>
  <c r="AA19" i="10"/>
  <c r="AA20" i="10"/>
  <c r="AA21" i="10"/>
  <c r="L2" i="9" l="1"/>
</calcChain>
</file>

<file path=xl/sharedStrings.xml><?xml version="1.0" encoding="utf-8"?>
<sst xmlns="http://schemas.openxmlformats.org/spreadsheetml/2006/main" count="792" uniqueCount="749">
  <si>
    <t>[Procedures]</t>
  </si>
  <si>
    <t>2. After receiving the form, we will send you an invoice with payment instruction.</t>
  </si>
  <si>
    <t>[Notes]</t>
  </si>
  <si>
    <t xml:space="preserve">If you wish to change or cancel your reservation for accommodation, please send us a written notification.  </t>
  </si>
  <si>
    <t>In case of cancellation, the following cancellation charges will apply.</t>
  </si>
  <si>
    <t>No charge</t>
  </si>
  <si>
    <t>100% (full charge)</t>
  </si>
  <si>
    <t>---Contact Information---</t>
  </si>
  <si>
    <t>Given name(s)</t>
  </si>
  <si>
    <t>Surname(s)</t>
  </si>
  <si>
    <t xml:space="preserve">Email : </t>
  </si>
  <si>
    <t xml:space="preserve">Tel : </t>
  </si>
  <si>
    <t>---Application---</t>
  </si>
  <si>
    <t>Arrival flight
(Arranged on your side)</t>
  </si>
  <si>
    <t xml:space="preserve">TRF </t>
  </si>
  <si>
    <t>Departure flight
(Arranged on your side)</t>
  </si>
  <si>
    <t>TRF</t>
  </si>
  <si>
    <t>Remarks</t>
  </si>
  <si>
    <t>Arr.
date</t>
  </si>
  <si>
    <t>Flight#</t>
  </si>
  <si>
    <t>Arr.
time</t>
  </si>
  <si>
    <t>From</t>
  </si>
  <si>
    <t>To</t>
  </si>
  <si>
    <t>Dep.
date</t>
  </si>
  <si>
    <t>Check
in</t>
  </si>
  <si>
    <t>Check
out</t>
  </si>
  <si>
    <t>Room type</t>
  </si>
  <si>
    <t>Hotel</t>
    <phoneticPr fontId="9"/>
  </si>
  <si>
    <t>e.g.1</t>
    <phoneticPr fontId="9"/>
  </si>
  <si>
    <t>HKG</t>
    <phoneticPr fontId="9"/>
  </si>
  <si>
    <t>Yes</t>
    <phoneticPr fontId="9"/>
  </si>
  <si>
    <t>e.g.2</t>
    <phoneticPr fontId="9"/>
  </si>
  <si>
    <t>John</t>
    <phoneticPr fontId="9"/>
  </si>
  <si>
    <t>Surname(s)</t>
    <phoneticPr fontId="9"/>
  </si>
  <si>
    <t>a</t>
    <phoneticPr fontId="9"/>
  </si>
  <si>
    <t>No.</t>
    <phoneticPr fontId="9"/>
  </si>
  <si>
    <t>Remarks</t>
    <phoneticPr fontId="9"/>
  </si>
  <si>
    <t>Function</t>
    <phoneticPr fontId="9"/>
  </si>
  <si>
    <t>Fed</t>
    <phoneticPr fontId="9"/>
  </si>
  <si>
    <t>Contact Person_Given</t>
    <phoneticPr fontId="9"/>
  </si>
  <si>
    <t>Contact Person_Family</t>
    <phoneticPr fontId="9"/>
  </si>
  <si>
    <t>Threeletter</t>
    <phoneticPr fontId="9"/>
  </si>
  <si>
    <t>Email</t>
    <phoneticPr fontId="9"/>
  </si>
  <si>
    <t>TEL</t>
    <phoneticPr fontId="9"/>
  </si>
  <si>
    <t>FAX</t>
    <phoneticPr fontId="9"/>
  </si>
  <si>
    <t>Arr.
date</t>
    <phoneticPr fontId="9"/>
  </si>
  <si>
    <t>Arr.Flight#</t>
    <phoneticPr fontId="9"/>
  </si>
  <si>
    <t>Arr.From</t>
    <phoneticPr fontId="9"/>
  </si>
  <si>
    <t>Arr.To</t>
    <phoneticPr fontId="9"/>
  </si>
  <si>
    <t>Dep.
date</t>
    <phoneticPr fontId="9"/>
  </si>
  <si>
    <t>Dep.Flight#</t>
    <phoneticPr fontId="9"/>
  </si>
  <si>
    <t>Dep.
time</t>
    <phoneticPr fontId="9"/>
  </si>
  <si>
    <t>Dep.From</t>
    <phoneticPr fontId="9"/>
  </si>
  <si>
    <t>Dep.To</t>
    <phoneticPr fontId="9"/>
  </si>
  <si>
    <t>Checkin</t>
    <phoneticPr fontId="9"/>
  </si>
  <si>
    <t>Checkout</t>
    <phoneticPr fontId="9"/>
  </si>
  <si>
    <t>Given name</t>
    <phoneticPr fontId="9"/>
  </si>
  <si>
    <t>Surname</t>
    <phoneticPr fontId="9"/>
  </si>
  <si>
    <t>Arr.TRF_APTtoHTL</t>
    <phoneticPr fontId="9"/>
  </si>
  <si>
    <t>Dep.TRF_HTLtoAPT</t>
    <phoneticPr fontId="9"/>
  </si>
  <si>
    <t>Night</t>
    <phoneticPr fontId="9"/>
  </si>
  <si>
    <t>Room_type</t>
    <phoneticPr fontId="9"/>
  </si>
  <si>
    <t>SGL</t>
    <phoneticPr fontId="9"/>
  </si>
  <si>
    <t>Arr.
time</t>
    <phoneticPr fontId="9"/>
  </si>
  <si>
    <t>Dep.
time</t>
    <phoneticPr fontId="9"/>
  </si>
  <si>
    <t>Attendance</t>
    <phoneticPr fontId="9"/>
  </si>
  <si>
    <t>HKG</t>
  </si>
  <si>
    <t>e.g.3</t>
    <phoneticPr fontId="9"/>
  </si>
  <si>
    <t>REF</t>
    <phoneticPr fontId="9"/>
  </si>
  <si>
    <t>Mr.</t>
    <phoneticPr fontId="9"/>
  </si>
  <si>
    <t>Ms.</t>
    <phoneticPr fontId="9"/>
  </si>
  <si>
    <t>漢字名</t>
    <rPh sb="0" eb="2">
      <t>カンジ</t>
    </rPh>
    <rPh sb="2" eb="3">
      <t>メイ</t>
    </rPh>
    <phoneticPr fontId="9"/>
  </si>
  <si>
    <t>★</t>
    <phoneticPr fontId="9"/>
  </si>
  <si>
    <t>Pair</t>
    <phoneticPr fontId="9"/>
  </si>
  <si>
    <t>Room#</t>
    <phoneticPr fontId="9"/>
  </si>
  <si>
    <t>Nation</t>
    <phoneticPr fontId="9"/>
  </si>
  <si>
    <t>Contact Person_title</t>
    <phoneticPr fontId="9"/>
  </si>
  <si>
    <t>Title</t>
    <phoneticPr fontId="9"/>
  </si>
  <si>
    <t>Function</t>
    <phoneticPr fontId="9"/>
  </si>
  <si>
    <t>Function</t>
    <phoneticPr fontId="9"/>
  </si>
  <si>
    <t>No</t>
    <phoneticPr fontId="9"/>
  </si>
  <si>
    <t>Coach</t>
    <phoneticPr fontId="9"/>
  </si>
  <si>
    <t>Competitor</t>
    <phoneticPr fontId="9"/>
  </si>
  <si>
    <t>Referee</t>
    <phoneticPr fontId="9"/>
  </si>
  <si>
    <t>Physio</t>
    <phoneticPr fontId="9"/>
  </si>
  <si>
    <t>Technical</t>
    <phoneticPr fontId="9"/>
  </si>
  <si>
    <t>Ms.</t>
    <phoneticPr fontId="9"/>
  </si>
  <si>
    <t>Contact person on site _title</t>
    <phoneticPr fontId="9"/>
  </si>
  <si>
    <t>Contact person on site_Given</t>
    <phoneticPr fontId="9"/>
  </si>
  <si>
    <t>Contact person on site_Family</t>
    <phoneticPr fontId="9"/>
  </si>
  <si>
    <t>*If you select  "TWN", please specify with whom he or she would like to share the room by putting the same alphabet into [Room mate(s)]</t>
  </si>
  <si>
    <t>+100kg</t>
    <phoneticPr fontId="9"/>
  </si>
  <si>
    <t>-60kg</t>
    <phoneticPr fontId="9"/>
  </si>
  <si>
    <t>-66kg</t>
    <phoneticPr fontId="9"/>
  </si>
  <si>
    <t>-73kg</t>
    <phoneticPr fontId="9"/>
  </si>
  <si>
    <t>-52kg</t>
    <phoneticPr fontId="9"/>
  </si>
  <si>
    <t>-57kg</t>
    <phoneticPr fontId="9"/>
  </si>
  <si>
    <t>-63kg</t>
    <phoneticPr fontId="9"/>
  </si>
  <si>
    <t>-70kg</t>
    <phoneticPr fontId="9"/>
  </si>
  <si>
    <t>-78kg</t>
    <phoneticPr fontId="9"/>
  </si>
  <si>
    <t>+78kg</t>
    <phoneticPr fontId="9"/>
  </si>
  <si>
    <t>-81kg</t>
    <phoneticPr fontId="9"/>
  </si>
  <si>
    <t>-90kg</t>
    <phoneticPr fontId="9"/>
  </si>
  <si>
    <t>-100kg</t>
    <phoneticPr fontId="9"/>
  </si>
  <si>
    <t>Surname(s)</t>
    <phoneticPr fontId="9"/>
  </si>
  <si>
    <t>Smith</t>
    <phoneticPr fontId="9"/>
  </si>
  <si>
    <t>Mike</t>
    <phoneticPr fontId="9"/>
  </si>
  <si>
    <t>Williams</t>
    <phoneticPr fontId="9"/>
  </si>
  <si>
    <t>Rodriguez</t>
    <phoneticPr fontId="9"/>
  </si>
  <si>
    <t>Emma</t>
    <phoneticPr fontId="9"/>
  </si>
  <si>
    <t>Weight
Category</t>
    <phoneticPr fontId="9"/>
  </si>
  <si>
    <t>Full name of Contact Person</t>
    <phoneticPr fontId="9"/>
  </si>
  <si>
    <t>Nights</t>
    <phoneticPr fontId="9"/>
  </si>
  <si>
    <t>N/A</t>
    <phoneticPr fontId="9"/>
  </si>
  <si>
    <t>Official</t>
    <phoneticPr fontId="9"/>
  </si>
  <si>
    <t>Competitor</t>
    <phoneticPr fontId="9"/>
  </si>
  <si>
    <t>-73kg</t>
    <phoneticPr fontId="9"/>
  </si>
  <si>
    <t>-52kg</t>
    <phoneticPr fontId="9"/>
  </si>
  <si>
    <t>SGL</t>
    <phoneticPr fontId="9"/>
  </si>
  <si>
    <t>TWN</t>
    <phoneticPr fontId="9"/>
  </si>
  <si>
    <t>N/A</t>
    <phoneticPr fontId="9"/>
  </si>
  <si>
    <t>-48kg</t>
    <phoneticPr fontId="9"/>
  </si>
  <si>
    <t>TWN
(Twin)</t>
    <phoneticPr fontId="9"/>
  </si>
  <si>
    <r>
      <t xml:space="preserve">Title
</t>
    </r>
    <r>
      <rPr>
        <b/>
        <sz val="7"/>
        <rFont val="Arial"/>
        <family val="2"/>
      </rPr>
      <t>(Mr./Ms.)</t>
    </r>
    <phoneticPr fontId="9"/>
  </si>
  <si>
    <t>Room
mates</t>
    <phoneticPr fontId="9"/>
  </si>
  <si>
    <r>
      <t xml:space="preserve">HTL
</t>
    </r>
    <r>
      <rPr>
        <b/>
        <sz val="11"/>
        <rFont val="ＭＳ Ｐゴシック"/>
        <family val="3"/>
        <charset val="128"/>
      </rPr>
      <t xml:space="preserve">↓
</t>
    </r>
    <r>
      <rPr>
        <b/>
        <sz val="11"/>
        <rFont val="Arial"/>
        <family val="2"/>
      </rPr>
      <t>APT</t>
    </r>
    <phoneticPr fontId="9"/>
  </si>
  <si>
    <t>No</t>
  </si>
  <si>
    <t>Yes</t>
  </si>
  <si>
    <t>Flight#</t>
    <phoneticPr fontId="9"/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</si>
  <si>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</si>
  <si>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</si>
  <si>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</si>
  <si>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</si>
  <si>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</si>
  <si>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</si>
  <si>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</si>
  <si>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</si>
  <si>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</si>
  <si>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</si>
  <si>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</si>
  <si>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</si>
  <si>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</si>
  <si>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</si>
  <si>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</si>
  <si>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</si>
  <si>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</si>
  <si>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</si>
  <si>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</si>
  <si>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</si>
  <si>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NRT</t>
    <phoneticPr fontId="9"/>
  </si>
  <si>
    <t>NRT</t>
    <phoneticPr fontId="9"/>
  </si>
  <si>
    <t>AEROFLOT</t>
  </si>
  <si>
    <t>SU</t>
  </si>
  <si>
    <t>AEROMEXICO</t>
  </si>
  <si>
    <t>AM</t>
  </si>
  <si>
    <t>AIR BUSAN</t>
  </si>
  <si>
    <t>BX</t>
  </si>
  <si>
    <t>AIR CANADA</t>
  </si>
  <si>
    <t>AC</t>
  </si>
  <si>
    <t>AIR CHINA</t>
  </si>
  <si>
    <t>CA</t>
  </si>
  <si>
    <t>AIR FRANCE</t>
  </si>
  <si>
    <t>AF</t>
  </si>
  <si>
    <t>AIR JAPAN</t>
  </si>
  <si>
    <t>NQ</t>
  </si>
  <si>
    <t>AIR MACAU</t>
  </si>
  <si>
    <t>NX</t>
  </si>
  <si>
    <t>AIR NIUGINI</t>
  </si>
  <si>
    <t>PX</t>
  </si>
  <si>
    <t>Air Seoul</t>
  </si>
  <si>
    <t>RS</t>
  </si>
  <si>
    <t>AIR TAHITI NUI</t>
  </si>
  <si>
    <t>TN</t>
  </si>
  <si>
    <t>AIRCALIN</t>
  </si>
  <si>
    <t>SB</t>
  </si>
  <si>
    <t>AIR-INDIA</t>
  </si>
  <si>
    <t>AI</t>
  </si>
  <si>
    <t>AZ</t>
  </si>
  <si>
    <t>AMERICAN</t>
  </si>
  <si>
    <t>AA</t>
  </si>
  <si>
    <t>ANA</t>
  </si>
  <si>
    <t>NH</t>
  </si>
  <si>
    <t>ASIANA</t>
  </si>
  <si>
    <t>OZ</t>
  </si>
  <si>
    <t>AURORA AIRLINES</t>
  </si>
  <si>
    <t>HZ</t>
  </si>
  <si>
    <t>BANGKOK AIR</t>
  </si>
  <si>
    <t>PG</t>
  </si>
  <si>
    <t>BRITISH AIRWAYS</t>
  </si>
  <si>
    <t>BA</t>
  </si>
  <si>
    <t>CATHAY PACIFIC</t>
  </si>
  <si>
    <t>CX</t>
  </si>
  <si>
    <t>CEBU PACIFIC AIR</t>
  </si>
  <si>
    <t>5J</t>
  </si>
  <si>
    <t>China Airlines</t>
  </si>
  <si>
    <t>CI</t>
  </si>
  <si>
    <t>CHINA EASTERN</t>
  </si>
  <si>
    <t>MU</t>
  </si>
  <si>
    <t>CHINA SOUTHERN</t>
  </si>
  <si>
    <t>CZ</t>
  </si>
  <si>
    <t>DELTA</t>
  </si>
  <si>
    <t>DL</t>
  </si>
  <si>
    <t>EASTARJET</t>
  </si>
  <si>
    <t>ZE</t>
  </si>
  <si>
    <t>Egypt Air</t>
  </si>
  <si>
    <t>MS</t>
  </si>
  <si>
    <t>EMIRATES</t>
  </si>
  <si>
    <t>EK</t>
  </si>
  <si>
    <t>Ethiopian</t>
  </si>
  <si>
    <t>ET</t>
  </si>
  <si>
    <t>ETIHAD</t>
  </si>
  <si>
    <t>EY</t>
  </si>
  <si>
    <t>EVA AIR</t>
  </si>
  <si>
    <t>BR</t>
  </si>
  <si>
    <t>Fiji Airways</t>
  </si>
  <si>
    <t>FJ</t>
  </si>
  <si>
    <t>FINNAIR</t>
  </si>
  <si>
    <t>AY</t>
  </si>
  <si>
    <t>Firefly</t>
  </si>
  <si>
    <t>FY</t>
  </si>
  <si>
    <t>GARUDA INDONESIA</t>
  </si>
  <si>
    <t>GA</t>
  </si>
  <si>
    <t>Hainan Airlines</t>
  </si>
  <si>
    <t>HU</t>
  </si>
  <si>
    <t>HA</t>
  </si>
  <si>
    <t>UO</t>
  </si>
  <si>
    <t>Hong Kong Airlines</t>
  </si>
  <si>
    <t>HX</t>
  </si>
  <si>
    <t>IBERIA</t>
  </si>
  <si>
    <t>IB</t>
  </si>
  <si>
    <t>IBEX</t>
  </si>
  <si>
    <t>FW</t>
  </si>
  <si>
    <t>JAL</t>
  </si>
  <si>
    <t>JL</t>
  </si>
  <si>
    <t>JEJU AIR</t>
  </si>
  <si>
    <t>7C</t>
  </si>
  <si>
    <t>JETAIRWAYS</t>
  </si>
  <si>
    <t>9W</t>
  </si>
  <si>
    <t>JETSTAR AIRWAYS</t>
  </si>
  <si>
    <t>JQ</t>
  </si>
  <si>
    <t>JETSTAR JAPAN</t>
  </si>
  <si>
    <t>GK</t>
  </si>
  <si>
    <t>Jin Air</t>
  </si>
  <si>
    <t>LJ</t>
  </si>
  <si>
    <t>KLM</t>
  </si>
  <si>
    <t>KL</t>
  </si>
  <si>
    <t>KOREAN AIR</t>
  </si>
  <si>
    <t>KE</t>
  </si>
  <si>
    <t>LA</t>
  </si>
  <si>
    <t>JJ</t>
  </si>
  <si>
    <t>LOT POLISH</t>
  </si>
  <si>
    <t>LO</t>
  </si>
  <si>
    <t>LUFTHANSA</t>
  </si>
  <si>
    <t>LH</t>
  </si>
  <si>
    <t>MALAYSIAN</t>
  </si>
  <si>
    <t>MH</t>
  </si>
  <si>
    <t>Mandarin Airlines</t>
  </si>
  <si>
    <t>AE</t>
  </si>
  <si>
    <t>MIAT MONGOLIAN</t>
  </si>
  <si>
    <t>OM</t>
  </si>
  <si>
    <t>NEW ZEALAND</t>
  </si>
  <si>
    <t>NZ</t>
  </si>
  <si>
    <t>NOKSCOOT</t>
  </si>
  <si>
    <t>XW</t>
  </si>
  <si>
    <t>Peach</t>
  </si>
  <si>
    <t>MM</t>
  </si>
  <si>
    <t>PHILIPPINES</t>
  </si>
  <si>
    <t>PR</t>
  </si>
  <si>
    <t>QANTAS</t>
  </si>
  <si>
    <t>QF</t>
  </si>
  <si>
    <t>QATAR AIRWAYS</t>
  </si>
  <si>
    <t>QR</t>
  </si>
  <si>
    <t>ROYAL BRUNEI</t>
  </si>
  <si>
    <t>BI</t>
  </si>
  <si>
    <t>S7 AIRLINES</t>
  </si>
  <si>
    <t>S7</t>
  </si>
  <si>
    <t>SAS</t>
  </si>
  <si>
    <t>SK</t>
  </si>
  <si>
    <t>SCOOT</t>
  </si>
  <si>
    <t>TR</t>
  </si>
  <si>
    <t>SHANDONG AIR</t>
  </si>
  <si>
    <t>SC</t>
  </si>
  <si>
    <t>SHENZHEN</t>
  </si>
  <si>
    <t>ZH</t>
  </si>
  <si>
    <t>Sichuan Airlines</t>
  </si>
  <si>
    <t>3U</t>
  </si>
  <si>
    <t>SINGAPORE</t>
  </si>
  <si>
    <t>SQ</t>
  </si>
  <si>
    <t>SOUTH AFRICA</t>
  </si>
  <si>
    <t>SA</t>
  </si>
  <si>
    <t>Spring Japan</t>
  </si>
  <si>
    <t>IJ</t>
  </si>
  <si>
    <t>SRILANKAN</t>
  </si>
  <si>
    <t>UL</t>
  </si>
  <si>
    <t>Swiss International Airlines</t>
  </si>
  <si>
    <t>LX</t>
  </si>
  <si>
    <t>THAI</t>
  </si>
  <si>
    <t>TG</t>
  </si>
  <si>
    <t>Thai AirAsiaX</t>
  </si>
  <si>
    <t>XJ</t>
  </si>
  <si>
    <t>THAI LION AIR</t>
  </si>
  <si>
    <t>SL</t>
  </si>
  <si>
    <t>Tigerair Taiwan</t>
  </si>
  <si>
    <t>IT</t>
  </si>
  <si>
    <t>TURKISH</t>
  </si>
  <si>
    <t>TK</t>
  </si>
  <si>
    <t>t'way air</t>
  </si>
  <si>
    <t>TW</t>
  </si>
  <si>
    <t>UNITED</t>
  </si>
  <si>
    <t>UA</t>
  </si>
  <si>
    <t>UZBEKISTAN AIRWAYS</t>
  </si>
  <si>
    <t>HY</t>
  </si>
  <si>
    <t>Vanilla Air</t>
  </si>
  <si>
    <t>JW</t>
  </si>
  <si>
    <t>VIETJET AIR</t>
  </si>
  <si>
    <t>VJ</t>
  </si>
  <si>
    <t>VIETNAM AIRLINES</t>
  </si>
  <si>
    <t>VN</t>
  </si>
  <si>
    <t>VIRGIN AUSTRALIA</t>
  </si>
  <si>
    <t>VA</t>
  </si>
  <si>
    <t>XIAMEN AIRLINES</t>
  </si>
  <si>
    <t>MF</t>
  </si>
  <si>
    <t>HND</t>
    <phoneticPr fontId="9"/>
  </si>
  <si>
    <t>Air Asia X</t>
  </si>
  <si>
    <t>D7</t>
  </si>
  <si>
    <t>HD</t>
    <phoneticPr fontId="28"/>
  </si>
  <si>
    <t>Alitalia</t>
    <phoneticPr fontId="28"/>
  </si>
  <si>
    <t>Cathay Dragon</t>
  </si>
  <si>
    <t>KA</t>
  </si>
  <si>
    <t>Hawaiian Airlines</t>
  </si>
  <si>
    <t>Hong Kong Express</t>
  </si>
  <si>
    <t>NU</t>
    <phoneticPr fontId="28"/>
  </si>
  <si>
    <t>Juneyao Airlines</t>
  </si>
  <si>
    <t>HO</t>
  </si>
  <si>
    <t>Okay Airways</t>
  </si>
  <si>
    <t>BK</t>
  </si>
  <si>
    <t>FM</t>
  </si>
  <si>
    <t>BC</t>
    <phoneticPr fontId="28"/>
  </si>
  <si>
    <t>6J</t>
    <phoneticPr fontId="28"/>
  </si>
  <si>
    <t>Spring Airlines</t>
  </si>
  <si>
    <t>9C</t>
  </si>
  <si>
    <t>7G</t>
    <phoneticPr fontId="28"/>
  </si>
  <si>
    <t>Tianjin Airlines</t>
  </si>
  <si>
    <t>GS</t>
  </si>
  <si>
    <t xml:space="preserve">Date: </t>
  </si>
  <si>
    <t xml:space="preserve">[Cancellation Policy] </t>
  </si>
  <si>
    <t>(Japan local time)</t>
  </si>
  <si>
    <t>[Agreement for General Data Protection Regulation / EU personal data]</t>
  </si>
  <si>
    <t xml:space="preserve">* For EU residents, agreement is required for the "Processing of Personal Data of Customers in EU" before filling the information. </t>
  </si>
  <si>
    <t xml:space="preserve">Please refer to the Processing of Personal Data of Customers in EU PDF file:  </t>
  </si>
  <si>
    <t>Hotel Name</t>
  </si>
  <si>
    <t>SGL 
(Single)</t>
  </si>
  <si>
    <t xml:space="preserve">Contact Person : </t>
  </si>
  <si>
    <t xml:space="preserve">Country 3 Letter Code : </t>
  </si>
  <si>
    <t>Mr. / Ms.</t>
  </si>
  <si>
    <t xml:space="preserve">Fax: </t>
  </si>
  <si>
    <t>(e.g.: +81-3-6891-9354)</t>
  </si>
  <si>
    <t xml:space="preserve">TRF: Transfer  APT: Airport  HTL: Hotel </t>
  </si>
  <si>
    <t>APT 
↓
 HTL</t>
  </si>
  <si>
    <t>Team leader</t>
  </si>
  <si>
    <t xml:space="preserve">Late Arrival AP TRF by herself </t>
  </si>
  <si>
    <t>AIR DO (ADO)</t>
  </si>
  <si>
    <t>Accompanying person</t>
  </si>
  <si>
    <t>Japan Transocean Air (JTA)</t>
  </si>
  <si>
    <t>Shanghai Airlines</t>
  </si>
  <si>
    <t>Skymark (SKY)</t>
  </si>
  <si>
    <t>Solaseed AIR (SNA)</t>
  </si>
  <si>
    <t>Star Flyer (SFJ)</t>
  </si>
  <si>
    <t xml:space="preserve">Contact person on site (Person in charge from your delegation in Tokyo) : </t>
    <phoneticPr fontId="9"/>
  </si>
  <si>
    <t>8/20</t>
    <phoneticPr fontId="9"/>
  </si>
  <si>
    <t>*If you need transportation between Tokyo International Airport (HND) or Narita International Airport (NRT) from/to the official hotels, please select "Yes" in [TRF]</t>
    <phoneticPr fontId="9"/>
  </si>
  <si>
    <t>8/22</t>
    <phoneticPr fontId="9"/>
  </si>
  <si>
    <t>8/20</t>
    <phoneticPr fontId="9"/>
  </si>
  <si>
    <t>Ms.</t>
    <phoneticPr fontId="9"/>
  </si>
  <si>
    <t>Mr.</t>
    <phoneticPr fontId="9"/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</si>
  <si>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</si>
  <si>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</si>
  <si>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</si>
  <si>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</si>
  <si>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</si>
  <si>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</si>
  <si>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</si>
  <si>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</si>
  <si>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</si>
  <si>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</si>
  <si>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</si>
  <si>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</si>
  <si>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</si>
  <si>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</si>
  <si>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</si>
  <si>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</si>
  <si>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</si>
  <si>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</si>
  <si>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</si>
  <si>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</si>
  <si>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</si>
  <si>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</si>
  <si>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</si>
  <si>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</si>
  <si>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</si>
  <si>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</si>
  <si>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</si>
  <si>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</si>
  <si>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</si>
  <si>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</si>
  <si>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</si>
  <si>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r>
      <t>LATAM Airlines</t>
    </r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Arial"/>
        <family val="2"/>
      </rPr>
      <t>LAN</t>
    </r>
    <r>
      <rPr>
        <sz val="11"/>
        <color theme="1"/>
        <rFont val="ＭＳ Ｐゴシック"/>
        <family val="3"/>
        <charset val="128"/>
      </rPr>
      <t>）</t>
    </r>
  </si>
  <si>
    <r>
      <t>LATAM Airlines</t>
    </r>
    <r>
      <rPr>
        <sz val="11"/>
        <color theme="1"/>
        <rFont val="ＭＳ Ｐゴシック"/>
        <family val="3"/>
        <charset val="128"/>
      </rPr>
      <t>（</t>
    </r>
    <r>
      <rPr>
        <sz val="11"/>
        <color theme="1"/>
        <rFont val="Arial"/>
        <family val="2"/>
      </rPr>
      <t>TAM</t>
    </r>
    <r>
      <rPr>
        <sz val="11"/>
        <color theme="1"/>
        <rFont val="ＭＳ Ｐゴシック"/>
        <family val="3"/>
        <charset val="128"/>
      </rPr>
      <t>）</t>
    </r>
  </si>
  <si>
    <t>Accommodation</t>
    <phoneticPr fontId="9"/>
  </si>
  <si>
    <t>AFG</t>
  </si>
  <si>
    <t>ALB</t>
  </si>
  <si>
    <t>ALG</t>
  </si>
  <si>
    <t>ASA</t>
  </si>
  <si>
    <t>AND</t>
  </si>
  <si>
    <t>ANG</t>
  </si>
  <si>
    <t>ARG</t>
  </si>
  <si>
    <t>ARM</t>
  </si>
  <si>
    <t>ARU</t>
  </si>
  <si>
    <t>AUS</t>
  </si>
  <si>
    <t>AUT</t>
  </si>
  <si>
    <t>AZE</t>
  </si>
  <si>
    <t>BAH</t>
  </si>
  <si>
    <t>BRN</t>
  </si>
  <si>
    <t>BAN</t>
  </si>
  <si>
    <t>BAR</t>
  </si>
  <si>
    <t>BLR</t>
  </si>
  <si>
    <t>BEL</t>
  </si>
  <si>
    <t>BIZ</t>
  </si>
  <si>
    <t>BEN</t>
  </si>
  <si>
    <t>BOL</t>
  </si>
  <si>
    <t>BIH</t>
  </si>
  <si>
    <t>BOT</t>
  </si>
  <si>
    <t>BRA</t>
  </si>
  <si>
    <t>BRU</t>
  </si>
  <si>
    <t>BUL</t>
  </si>
  <si>
    <t>BUR</t>
  </si>
  <si>
    <t>BDI</t>
  </si>
  <si>
    <t>CAM</t>
  </si>
  <si>
    <t>CMR</t>
  </si>
  <si>
    <t>CAN</t>
  </si>
  <si>
    <t>CPV</t>
  </si>
  <si>
    <t>CAF</t>
  </si>
  <si>
    <t>CHA</t>
  </si>
  <si>
    <t>CHI</t>
  </si>
  <si>
    <t>CHN</t>
  </si>
  <si>
    <t>TPE</t>
  </si>
  <si>
    <t>COL</t>
  </si>
  <si>
    <t>COM</t>
  </si>
  <si>
    <t>CGO</t>
  </si>
  <si>
    <t>COK</t>
  </si>
  <si>
    <t>CRC</t>
  </si>
  <si>
    <t>CRO</t>
  </si>
  <si>
    <t>CUB</t>
  </si>
  <si>
    <t>CUW</t>
  </si>
  <si>
    <t>CYP</t>
  </si>
  <si>
    <t>CZE</t>
  </si>
  <si>
    <t>DEN</t>
  </si>
  <si>
    <t>DJI</t>
  </si>
  <si>
    <t>DOM</t>
  </si>
  <si>
    <t>PRK</t>
  </si>
  <si>
    <t>COD</t>
  </si>
  <si>
    <t>ECU</t>
  </si>
  <si>
    <t>EGY</t>
  </si>
  <si>
    <t>ESA</t>
  </si>
  <si>
    <t>GEQ</t>
  </si>
  <si>
    <t>ERI</t>
  </si>
  <si>
    <t>EST</t>
  </si>
  <si>
    <t>ETH</t>
  </si>
  <si>
    <t>FRO</t>
  </si>
  <si>
    <t>FIJ</t>
  </si>
  <si>
    <t>FIN</t>
  </si>
  <si>
    <t>FRA</t>
  </si>
  <si>
    <t>PYF</t>
  </si>
  <si>
    <t>GAB</t>
  </si>
  <si>
    <t>GAM</t>
  </si>
  <si>
    <t>GEO</t>
  </si>
  <si>
    <t>GER</t>
  </si>
  <si>
    <t>GHA</t>
  </si>
  <si>
    <t>GBR</t>
  </si>
  <si>
    <t>GRE</t>
  </si>
  <si>
    <t>GUM</t>
  </si>
  <si>
    <t>GUA</t>
  </si>
  <si>
    <t>GUI</t>
  </si>
  <si>
    <t>GBS</t>
  </si>
  <si>
    <t>GUY</t>
  </si>
  <si>
    <t>HAI</t>
  </si>
  <si>
    <t>HON</t>
  </si>
  <si>
    <t>HUN</t>
  </si>
  <si>
    <t>ISL</t>
  </si>
  <si>
    <t>IND</t>
  </si>
  <si>
    <t>INA</t>
  </si>
  <si>
    <t>IRI</t>
  </si>
  <si>
    <t>IRQ</t>
  </si>
  <si>
    <t>IRL</t>
  </si>
  <si>
    <t>ISR</t>
  </si>
  <si>
    <t>ITA</t>
  </si>
  <si>
    <t>CIV</t>
  </si>
  <si>
    <t>JAM</t>
  </si>
  <si>
    <t>JOR</t>
  </si>
  <si>
    <t>KAZ</t>
  </si>
  <si>
    <t>KEN</t>
  </si>
  <si>
    <t>KIR</t>
  </si>
  <si>
    <t>KOS</t>
  </si>
  <si>
    <t>KUW</t>
  </si>
  <si>
    <t>KGZ</t>
  </si>
  <si>
    <t>LAO</t>
  </si>
  <si>
    <t>LAT</t>
  </si>
  <si>
    <t>LBN</t>
  </si>
  <si>
    <t>LES</t>
  </si>
  <si>
    <t>LBR</t>
  </si>
  <si>
    <t>LBA</t>
  </si>
  <si>
    <t>LIE</t>
  </si>
  <si>
    <t>LTU</t>
  </si>
  <si>
    <t>LUX</t>
  </si>
  <si>
    <t>MAC</t>
  </si>
  <si>
    <t>MKD</t>
  </si>
  <si>
    <t>MAD</t>
  </si>
  <si>
    <t>MAW</t>
  </si>
  <si>
    <t>MAS</t>
  </si>
  <si>
    <t>MDV</t>
  </si>
  <si>
    <t>MLI</t>
  </si>
  <si>
    <t>MLT</t>
  </si>
  <si>
    <t>MHL</t>
  </si>
  <si>
    <t>MTN</t>
  </si>
  <si>
    <t>MRI</t>
  </si>
  <si>
    <t>MEX</t>
  </si>
  <si>
    <t>MDA</t>
  </si>
  <si>
    <t>MON</t>
  </si>
  <si>
    <t>MGL</t>
  </si>
  <si>
    <t>MNE</t>
  </si>
  <si>
    <t>MAR</t>
  </si>
  <si>
    <t>MOZ</t>
  </si>
  <si>
    <t>MYA</t>
  </si>
  <si>
    <t>NAM</t>
  </si>
  <si>
    <t>NRU</t>
  </si>
  <si>
    <t>NEP</t>
  </si>
  <si>
    <t>AHO</t>
  </si>
  <si>
    <t>NED</t>
  </si>
  <si>
    <t>NCL</t>
  </si>
  <si>
    <t>NZL</t>
  </si>
  <si>
    <t>NCA</t>
  </si>
  <si>
    <t>NIG</t>
  </si>
  <si>
    <t>NGR</t>
  </si>
  <si>
    <t>NIU</t>
  </si>
  <si>
    <t>NFI</t>
  </si>
  <si>
    <t>MNP</t>
  </si>
  <si>
    <t>NOR</t>
  </si>
  <si>
    <t>OMA</t>
  </si>
  <si>
    <t>PAK</t>
  </si>
  <si>
    <t>PLW</t>
  </si>
  <si>
    <t>PLE</t>
  </si>
  <si>
    <t>PAN</t>
  </si>
  <si>
    <t>PNG</t>
  </si>
  <si>
    <t>PAR</t>
  </si>
  <si>
    <t>PER</t>
  </si>
  <si>
    <t>PHI</t>
  </si>
  <si>
    <t>POL</t>
  </si>
  <si>
    <t>POR</t>
  </si>
  <si>
    <t>PUR</t>
  </si>
  <si>
    <t>QAT</t>
  </si>
  <si>
    <t>ROU</t>
  </si>
  <si>
    <t>RUS</t>
  </si>
  <si>
    <t>RWA</t>
  </si>
  <si>
    <t>LCA</t>
  </si>
  <si>
    <t>SAM</t>
  </si>
  <si>
    <t>SMR</t>
  </si>
  <si>
    <t>STP</t>
  </si>
  <si>
    <t>KSA</t>
  </si>
  <si>
    <t>SEN</t>
  </si>
  <si>
    <t>SRB</t>
  </si>
  <si>
    <t>SEY</t>
  </si>
  <si>
    <t>SLE</t>
  </si>
  <si>
    <t>SGP</t>
  </si>
  <si>
    <t>SXM</t>
  </si>
  <si>
    <t>SVK</t>
  </si>
  <si>
    <t>SLO</t>
  </si>
  <si>
    <t>SOL</t>
  </si>
  <si>
    <t>SOM</t>
  </si>
  <si>
    <t>RSA</t>
  </si>
  <si>
    <t>KOR</t>
  </si>
  <si>
    <t>SSD</t>
  </si>
  <si>
    <t>ESP</t>
  </si>
  <si>
    <t>SRI</t>
  </si>
  <si>
    <t>SUD</t>
  </si>
  <si>
    <t>SUR</t>
  </si>
  <si>
    <t>SWZ</t>
  </si>
  <si>
    <t>SWE</t>
  </si>
  <si>
    <t>SUI</t>
  </si>
  <si>
    <t>SYR</t>
  </si>
  <si>
    <t>TJK</t>
  </si>
  <si>
    <t>TAN</t>
  </si>
  <si>
    <t>THA</t>
  </si>
  <si>
    <t>TLS</t>
  </si>
  <si>
    <t>TOG</t>
  </si>
  <si>
    <t>TGA</t>
  </si>
  <si>
    <t>TTO</t>
  </si>
  <si>
    <t>TUN</t>
  </si>
  <si>
    <t>TUR</t>
  </si>
  <si>
    <t>TKM</t>
  </si>
  <si>
    <t>UGA</t>
  </si>
  <si>
    <t>UKR</t>
  </si>
  <si>
    <t>UAE</t>
  </si>
  <si>
    <t>USA</t>
  </si>
  <si>
    <t>URU</t>
  </si>
  <si>
    <t>UZB</t>
  </si>
  <si>
    <t>VAN</t>
  </si>
  <si>
    <t>VEN</t>
  </si>
  <si>
    <t>VIE</t>
  </si>
  <si>
    <t>YEM</t>
  </si>
  <si>
    <t>ZAM</t>
  </si>
  <si>
    <t>ZIM</t>
  </si>
  <si>
    <t>01</t>
    <phoneticPr fontId="9"/>
  </si>
  <si>
    <t>02</t>
    <phoneticPr fontId="9"/>
  </si>
  <si>
    <t>03</t>
  </si>
  <si>
    <t>04</t>
  </si>
  <si>
    <t>05</t>
  </si>
  <si>
    <t>06</t>
  </si>
  <si>
    <t>07</t>
  </si>
  <si>
    <t>08</t>
  </si>
  <si>
    <t>09</t>
  </si>
  <si>
    <t>TOKYO DOME HOTEL</t>
    <phoneticPr fontId="9"/>
  </si>
  <si>
    <t>HOTEL METROPOLITAN EDMONT</t>
    <phoneticPr fontId="9"/>
  </si>
  <si>
    <t>PRINCE HOTEL SHINAGAWA</t>
    <phoneticPr fontId="9"/>
  </si>
  <si>
    <t>JPY 25000</t>
    <phoneticPr fontId="9"/>
  </si>
  <si>
    <t>JPY 27000</t>
    <phoneticPr fontId="9"/>
  </si>
  <si>
    <t>JPY 22000</t>
    <phoneticPr fontId="9"/>
  </si>
  <si>
    <t>JPY 23000</t>
    <phoneticPr fontId="9"/>
  </si>
  <si>
    <t>JPY 19000</t>
    <phoneticPr fontId="9"/>
  </si>
  <si>
    <t>*Tax, service charge and Breakfast are included.</t>
    <phoneticPr fontId="9"/>
  </si>
  <si>
    <t>A</t>
    <phoneticPr fontId="9"/>
  </si>
  <si>
    <t>C</t>
    <phoneticPr fontId="9"/>
  </si>
  <si>
    <t>Hotel Code</t>
    <phoneticPr fontId="9"/>
  </si>
  <si>
    <t>B-1</t>
    <phoneticPr fontId="9"/>
  </si>
  <si>
    <t>Hotel</t>
    <phoneticPr fontId="9"/>
  </si>
  <si>
    <t>A:  TOKYO DOME HOTEL</t>
    <phoneticPr fontId="9"/>
  </si>
  <si>
    <r>
      <rPr>
        <i/>
        <sz val="10"/>
        <rFont val="ＭＳ Ｐゴシック"/>
        <family val="3"/>
        <charset val="128"/>
      </rPr>
      <t>​</t>
    </r>
    <r>
      <rPr>
        <i/>
        <sz val="10"/>
        <rFont val="Arial"/>
        <family val="2"/>
      </rPr>
      <t>B-2:  HOTEL METROPOLITAN EDMONT</t>
    </r>
    <phoneticPr fontId="9"/>
  </si>
  <si>
    <t>B-2:  HOTEL METROPOLITAN EDMONT</t>
    <phoneticPr fontId="9"/>
  </si>
  <si>
    <t>C:  PRINCE HOTEL SHINAGAWA</t>
    <phoneticPr fontId="9"/>
  </si>
  <si>
    <t>9/3</t>
    <phoneticPr fontId="9"/>
  </si>
  <si>
    <t>1. Please fill in the colored sections of this form and return it to us by e-mail no later than July 11.</t>
    <phoneticPr fontId="9"/>
  </si>
  <si>
    <t xml:space="preserve">3. Please make payment no later than July 31. </t>
    <phoneticPr fontId="9"/>
  </si>
  <si>
    <t xml:space="preserve">On or before July 20 : </t>
    <phoneticPr fontId="9"/>
  </si>
  <si>
    <t xml:space="preserve">After July. 21 to July.30 : </t>
    <phoneticPr fontId="9"/>
  </si>
  <si>
    <t xml:space="preserve">On and after July. 31 :  </t>
    <phoneticPr fontId="9"/>
  </si>
  <si>
    <t>In</t>
    <phoneticPr fontId="9"/>
  </si>
  <si>
    <t>Out</t>
    <phoneticPr fontId="9"/>
  </si>
  <si>
    <t>B-2</t>
  </si>
  <si>
    <r>
      <rPr>
        <b/>
        <sz val="11"/>
        <rFont val="ＭＳ Ｐゴシック"/>
        <family val="3"/>
        <charset val="128"/>
      </rPr>
      <t>​​</t>
    </r>
    <r>
      <rPr>
        <b/>
        <sz val="11"/>
        <rFont val="Arial"/>
        <family val="2"/>
      </rPr>
      <t>HOTEL GRAND PALACE</t>
    </r>
    <phoneticPr fontId="9"/>
  </si>
  <si>
    <t>JPY 30000</t>
    <phoneticPr fontId="9"/>
  </si>
  <si>
    <t>B</t>
    <phoneticPr fontId="9"/>
  </si>
  <si>
    <t>Contact Person</t>
    <phoneticPr fontId="27"/>
  </si>
  <si>
    <t>N/A</t>
    <phoneticPr fontId="27"/>
  </si>
  <si>
    <t>http://www.knt.co.jp/cb/pdf/Processing_of_Personal_Data_of_Customers_in_EU.pdf</t>
    <phoneticPr fontId="9"/>
  </si>
  <si>
    <t xml:space="preserve">Federation Name : </t>
    <phoneticPr fontId="9"/>
  </si>
  <si>
    <t>Agree</t>
    <phoneticPr fontId="9"/>
  </si>
  <si>
    <t>Non-EU Residents</t>
    <phoneticPr fontId="9"/>
  </si>
  <si>
    <t>4. Please inform travel information by July 31.</t>
    <phoneticPr fontId="9"/>
  </si>
  <si>
    <t>Attend</t>
    <phoneticPr fontId="9"/>
  </si>
  <si>
    <t>Not Attend</t>
    <phoneticPr fontId="9"/>
  </si>
  <si>
    <t>CX</t>
    <phoneticPr fontId="9"/>
  </si>
  <si>
    <t>a</t>
    <phoneticPr fontId="9"/>
  </si>
  <si>
    <t>b</t>
    <phoneticPr fontId="9"/>
  </si>
  <si>
    <t>c</t>
    <phoneticPr fontId="9"/>
  </si>
  <si>
    <t>d</t>
    <phoneticPr fontId="9"/>
  </si>
  <si>
    <t>e</t>
    <phoneticPr fontId="9"/>
  </si>
  <si>
    <t>f</t>
    <phoneticPr fontId="9"/>
  </si>
  <si>
    <t>g</t>
    <phoneticPr fontId="9"/>
  </si>
  <si>
    <t>h</t>
    <phoneticPr fontId="9"/>
  </si>
  <si>
    <t>i</t>
    <phoneticPr fontId="9"/>
  </si>
  <si>
    <t>j</t>
    <phoneticPr fontId="9"/>
  </si>
  <si>
    <t>k</t>
    <phoneticPr fontId="9"/>
  </si>
  <si>
    <t>l</t>
    <phoneticPr fontId="9"/>
  </si>
  <si>
    <t>m</t>
    <phoneticPr fontId="9"/>
  </si>
  <si>
    <t>n</t>
    <phoneticPr fontId="9"/>
  </si>
  <si>
    <t>o</t>
    <phoneticPr fontId="9"/>
  </si>
  <si>
    <t>p</t>
    <phoneticPr fontId="9"/>
  </si>
  <si>
    <t>q</t>
    <phoneticPr fontId="9"/>
  </si>
  <si>
    <t>r</t>
    <phoneticPr fontId="9"/>
  </si>
  <si>
    <t>s</t>
    <phoneticPr fontId="9"/>
  </si>
  <si>
    <t>t</t>
    <phoneticPr fontId="9"/>
  </si>
  <si>
    <t>u</t>
    <phoneticPr fontId="9"/>
  </si>
  <si>
    <t>v</t>
    <phoneticPr fontId="9"/>
  </si>
  <si>
    <t>w</t>
    <phoneticPr fontId="9"/>
  </si>
  <si>
    <t>x</t>
    <phoneticPr fontId="9"/>
  </si>
  <si>
    <t>y</t>
    <phoneticPr fontId="9"/>
  </si>
  <si>
    <t>z</t>
    <phoneticPr fontId="9"/>
  </si>
  <si>
    <t>B-1:  HOTEL GRAND PALACE</t>
    <phoneticPr fontId="9"/>
  </si>
  <si>
    <t>*For those who will attend IJF Congress on Aug.22, please select "Attend" in "IJF Congress".</t>
    <phoneticPr fontId="9"/>
  </si>
  <si>
    <t>*Above rate is per person per night.</t>
    <phoneticPr fontId="9"/>
  </si>
  <si>
    <t>*SGL: Single room TWN: Twin room for double occupancy</t>
    <phoneticPr fontId="9"/>
  </si>
  <si>
    <t>Please select :</t>
    <phoneticPr fontId="9"/>
  </si>
  <si>
    <t xml:space="preserve">    </t>
  </si>
  <si>
    <t>Kinki Nippon Tourist Corporate Business Co., Ltd(KNT)</t>
  </si>
  <si>
    <t>e-mail : ecc-desk7@or.knt.co.jp</t>
  </si>
  <si>
    <t>Tel: +81-3-6891-9354</t>
  </si>
  <si>
    <t>Fax:+81-3-6891-9409</t>
  </si>
  <si>
    <t xml:space="preserve">Deadline: July 11 </t>
    <phoneticPr fontId="9"/>
  </si>
  <si>
    <t>Function</t>
    <phoneticPr fontId="9"/>
  </si>
  <si>
    <t>IJF Congress</t>
    <phoneticPr fontId="9"/>
  </si>
  <si>
    <t>Remarks</t>
    <phoneticPr fontId="9"/>
  </si>
  <si>
    <t>Hotel</t>
    <phoneticPr fontId="9"/>
  </si>
  <si>
    <t>Arr.date</t>
    <phoneticPr fontId="27"/>
  </si>
  <si>
    <t>Arr.flight</t>
    <phoneticPr fontId="27"/>
  </si>
  <si>
    <t>Arr.time</t>
    <phoneticPr fontId="27"/>
  </si>
  <si>
    <t>Arr.from</t>
    <phoneticPr fontId="27"/>
  </si>
  <si>
    <t>Arr.flight#</t>
    <phoneticPr fontId="27"/>
  </si>
  <si>
    <t>Weight Category</t>
    <phoneticPr fontId="9"/>
  </si>
  <si>
    <t>Arr.to</t>
    <phoneticPr fontId="27"/>
  </si>
  <si>
    <t>Dep.date</t>
  </si>
  <si>
    <t>Dep.flight</t>
  </si>
  <si>
    <t>Dep.flight#</t>
  </si>
  <si>
    <t>Dep.time</t>
  </si>
  <si>
    <t>Dep.from</t>
  </si>
  <si>
    <t>Dep.to</t>
  </si>
  <si>
    <t>Given name</t>
    <phoneticPr fontId="27"/>
  </si>
  <si>
    <t>Surname</t>
    <phoneticPr fontId="27"/>
  </si>
  <si>
    <t>Dep.TRF</t>
    <phoneticPr fontId="27"/>
  </si>
  <si>
    <t>Arr.TRF</t>
    <phoneticPr fontId="27"/>
  </si>
  <si>
    <t>Room type</t>
    <phoneticPr fontId="27"/>
  </si>
  <si>
    <t>Room 
mates</t>
    <phoneticPr fontId="27"/>
  </si>
  <si>
    <t>Reg.No.</t>
    <phoneticPr fontId="9"/>
  </si>
  <si>
    <t>ID</t>
    <phoneticPr fontId="27"/>
  </si>
  <si>
    <t>GDPR</t>
    <phoneticPr fontId="27"/>
  </si>
  <si>
    <t>Country</t>
    <phoneticPr fontId="27"/>
  </si>
  <si>
    <t>Sub</t>
    <phoneticPr fontId="27"/>
  </si>
  <si>
    <t>Federation Name</t>
    <phoneticPr fontId="27"/>
  </si>
  <si>
    <t>Contact Title</t>
    <phoneticPr fontId="27"/>
  </si>
  <si>
    <t>Contact Sur name</t>
    <phoneticPr fontId="27"/>
  </si>
  <si>
    <t>Contact Given Name</t>
    <phoneticPr fontId="27"/>
  </si>
  <si>
    <t>E_Mail</t>
    <phoneticPr fontId="27"/>
  </si>
  <si>
    <t>TEL</t>
    <phoneticPr fontId="27"/>
  </si>
  <si>
    <t>FAX</t>
    <phoneticPr fontId="27"/>
  </si>
  <si>
    <t>On site Title</t>
  </si>
  <si>
    <t>On site Given Name</t>
  </si>
  <si>
    <t>On site Sur Name</t>
    <phoneticPr fontId="27"/>
  </si>
  <si>
    <t>Country Code</t>
    <phoneticPr fontId="9"/>
  </si>
  <si>
    <t>Hotel Name</t>
    <phoneticPr fontId="27"/>
  </si>
  <si>
    <t>Night(s)</t>
    <phoneticPr fontId="27"/>
  </si>
  <si>
    <t>IJF Congress
(Aug. 22)</t>
    <phoneticPr fontId="9"/>
  </si>
  <si>
    <t>*Do not change the format.</t>
    <phoneticPr fontId="9"/>
  </si>
  <si>
    <t>ADD</t>
    <phoneticPr fontId="9"/>
  </si>
  <si>
    <t>CXLD</t>
    <phoneticPr fontId="9"/>
  </si>
  <si>
    <t>CXLD</t>
    <phoneticPr fontId="9"/>
  </si>
  <si>
    <t>CXLD
/ADD</t>
    <phoneticPr fontId="9"/>
  </si>
  <si>
    <t xml:space="preserve"> (Free of charge transportation will be only provided for those who are staying at the official hotels.)</t>
    <phoneticPr fontId="9"/>
  </si>
  <si>
    <t>CXLD/ADD</t>
    <phoneticPr fontId="27"/>
  </si>
  <si>
    <t>We, Kinki Nippon Tourist Corporate Business (KNT), are pleased to assist participating federations with the arrangements for Transfer between Tokyo International Airport (HND) or Narita International Airport (NRT) from/to the official hotels on delegations’ arrivals and departures between August 19 and September 3, 2019 , and bus service to and from competition venue.</t>
    <phoneticPr fontId="9"/>
  </si>
  <si>
    <t>*For the reservations of the official hotels, minimum stay of 2 nights or more is required.</t>
    <phoneticPr fontId="9"/>
  </si>
  <si>
    <t>World Judo Championships Tokyo 2019 **Application Form for Travel Arrangements**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</si>
</sst>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/d;@"/>
    <numFmt numFmtId="165" formatCode="[&lt;=999]000;[&lt;=9999]000\-00;000\-0000"/>
    <numFmt numFmtId="166" formatCode="yyyy/m/d;@"/>
    <numFmt numFmtId="167" formatCode="m/d"/>
    <numFmt numFmtId="168" formatCode="0_);[Red]\(0\)"/>
    <numFmt numFmtId="169" formatCode="h:mm;@"/>
  </numFmts>
  <fonts count="50">
    <font>
      <sz val="11"/>
      <color theme="1"/>
      <name val="Calibri"/>
      <family val="3"/>
      <charset val="128"/>
      <scheme val="minor"/>
    </font>
    <font>
      <sz val="11"/>
      <color theme="1"/>
      <name val="Calibri"/>
      <family val="2"/>
      <charset val="128"/>
      <scheme val="minor"/>
    </font>
    <font>
      <sz val="12"/>
      <name val="Osaka"/>
      <family val="3"/>
      <charset val="128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u/>
      <sz val="20"/>
      <name val="Arial"/>
      <family val="2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Arial"/>
      <family val="2"/>
    </font>
    <font>
      <b/>
      <u/>
      <sz val="11"/>
      <name val="Arial"/>
      <family val="2"/>
    </font>
    <font>
      <u/>
      <sz val="11"/>
      <color theme="10"/>
      <name val="Calibri"/>
      <family val="3"/>
      <charset val="128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1"/>
      <color theme="1"/>
      <name val="ＭＳ Ｐゴシック"/>
      <family val="3"/>
      <charset val="128"/>
    </font>
    <font>
      <sz val="12"/>
      <color rgb="FFFF0000"/>
      <name val="Arial"/>
      <family val="2"/>
    </font>
    <font>
      <b/>
      <u/>
      <sz val="22"/>
      <color theme="1"/>
      <name val="Arial"/>
      <family val="2"/>
    </font>
    <font>
      <sz val="12"/>
      <color theme="1"/>
      <name val="Arial"/>
      <family val="2"/>
    </font>
    <font>
      <u/>
      <sz val="20"/>
      <color theme="1"/>
      <name val="Arial"/>
      <family val="2"/>
    </font>
    <font>
      <u/>
      <sz val="12"/>
      <name val="Arial"/>
      <family val="2"/>
    </font>
    <font>
      <u/>
      <sz val="12"/>
      <color theme="1"/>
      <name val="Arial"/>
      <family val="2"/>
    </font>
    <font>
      <b/>
      <sz val="7"/>
      <name val="Arial"/>
      <family val="2"/>
    </font>
    <font>
      <b/>
      <sz val="11"/>
      <name val="ＭＳ Ｐゴシック"/>
      <family val="3"/>
      <charset val="128"/>
    </font>
    <font>
      <i/>
      <sz val="12"/>
      <name val="Arial"/>
      <family val="2"/>
    </font>
    <font>
      <i/>
      <sz val="12"/>
      <color theme="1"/>
      <name val="Arial"/>
      <family val="2"/>
    </font>
    <font>
      <sz val="6"/>
      <name val="Calibri"/>
      <family val="3"/>
      <charset val="128"/>
      <scheme val="minor"/>
    </font>
    <font>
      <sz val="6"/>
      <name val="Calibri"/>
      <family val="2"/>
      <charset val="128"/>
      <scheme val="minor"/>
    </font>
    <font>
      <i/>
      <sz val="10"/>
      <name val="Arial"/>
      <family val="2"/>
    </font>
    <font>
      <sz val="10"/>
      <name val="Arial"/>
      <family val="2"/>
    </font>
    <font>
      <i/>
      <sz val="10"/>
      <name val="ＭＳ Ｐゴシック"/>
      <family val="3"/>
      <charset val="128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12"/>
      <color theme="10"/>
      <name val="Arial"/>
      <family val="2"/>
    </font>
    <font>
      <u/>
      <sz val="10"/>
      <name val="Arial"/>
      <family val="2"/>
    </font>
    <font>
      <i/>
      <sz val="11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sz val="18"/>
      <name val="Arial"/>
      <family val="2"/>
    </font>
    <font>
      <b/>
      <sz val="12"/>
      <color rgb="FF000000"/>
      <name val="Arial"/>
      <family val="2"/>
    </font>
    <font>
      <b/>
      <u/>
      <sz val="18"/>
      <color rgb="FFFF0000"/>
      <name val="Arial"/>
      <family val="2"/>
    </font>
    <font>
      <sz val="11"/>
      <color theme="1"/>
      <name val="Cambria"/>
      <family val="3"/>
      <charset val="128"/>
      <scheme val="major"/>
    </font>
    <font>
      <sz val="11"/>
      <name val="Cambria"/>
      <family val="3"/>
      <charset val="128"/>
      <scheme val="major"/>
    </font>
    <font>
      <b/>
      <u/>
      <sz val="22"/>
      <name val="Arial"/>
      <family val="2"/>
    </font>
    <font>
      <b/>
      <sz val="18"/>
      <color rgb="FFFF0000"/>
      <name val="Arial"/>
      <family val="2"/>
    </font>
    <font>
      <i/>
      <sz val="12"/>
      <color rgb="FFFF0000"/>
      <name val="Arial"/>
      <family val="2"/>
    </font>
    <font>
      <sz val="11"/>
      <color rgb="FF22222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0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</cellStyleXfs>
  <cellXfs count="408">
    <xf numFmtId="0" fontId="0" fillId="0" borderId="0" xfId="0">
      <alignment vertical="center"/>
    </xf>
    <xf numFmtId="49" fontId="4" fillId="0" borderId="0" xfId="3" applyNumberFormat="1" applyFont="1" applyAlignment="1" applyProtection="1">
      <alignment vertical="center"/>
    </xf>
    <xf numFmtId="49" fontId="4" fillId="0" borderId="0" xfId="5" applyNumberFormat="1" applyFont="1" applyAlignment="1" applyProtection="1">
      <alignment vertical="center"/>
    </xf>
    <xf numFmtId="49" fontId="4" fillId="0" borderId="0" xfId="5" applyNumberFormat="1" applyFont="1" applyAlignment="1" applyProtection="1">
      <alignment horizontal="right" vertical="center"/>
    </xf>
    <xf numFmtId="49" fontId="6" fillId="0" borderId="0" xfId="5" applyNumberFormat="1" applyFont="1" applyFill="1" applyBorder="1" applyAlignment="1" applyProtection="1">
      <alignment horizontal="left" vertical="center"/>
    </xf>
    <xf numFmtId="49" fontId="4" fillId="0" borderId="0" xfId="5" applyNumberFormat="1" applyFont="1" applyFill="1" applyBorder="1" applyAlignment="1" applyProtection="1">
      <alignment horizontal="left" vertical="center"/>
    </xf>
    <xf numFmtId="49" fontId="4" fillId="0" borderId="0" xfId="5" applyNumberFormat="1" applyFont="1" applyFill="1" applyBorder="1" applyAlignment="1" applyProtection="1">
      <alignment vertical="center"/>
    </xf>
    <xf numFmtId="49" fontId="4" fillId="0" borderId="0" xfId="5" applyNumberFormat="1" applyFont="1" applyFill="1" applyAlignment="1" applyProtection="1">
      <alignment vertical="center"/>
    </xf>
    <xf numFmtId="49" fontId="5" fillId="0" borderId="0" xfId="3" applyNumberFormat="1" applyFont="1" applyBorder="1" applyAlignment="1" applyProtection="1">
      <alignment vertical="center"/>
    </xf>
    <xf numFmtId="49" fontId="7" fillId="0" borderId="0" xfId="3" applyNumberFormat="1" applyFont="1" applyBorder="1" applyAlignment="1" applyProtection="1">
      <alignment horizontal="center" vertical="center"/>
    </xf>
    <xf numFmtId="49" fontId="5" fillId="0" borderId="0" xfId="3" applyNumberFormat="1" applyFont="1" applyBorder="1" applyAlignment="1" applyProtection="1">
      <alignment horizontal="center" vertical="center"/>
    </xf>
    <xf numFmtId="49" fontId="4" fillId="0" borderId="0" xfId="3" applyNumberFormat="1" applyFont="1" applyFill="1" applyBorder="1" applyAlignment="1" applyProtection="1">
      <alignment vertical="center"/>
    </xf>
    <xf numFmtId="49" fontId="5" fillId="0" borderId="0" xfId="3" applyNumberFormat="1" applyFont="1" applyBorder="1" applyAlignment="1" applyProtection="1">
      <alignment horizontal="right" vertical="center"/>
    </xf>
    <xf numFmtId="49" fontId="4" fillId="0" borderId="0" xfId="3" applyNumberFormat="1" applyFont="1" applyBorder="1" applyAlignment="1" applyProtection="1">
      <alignment horizontal="center" vertical="center"/>
    </xf>
    <xf numFmtId="49" fontId="5" fillId="0" borderId="0" xfId="5" applyNumberFormat="1" applyFont="1" applyFill="1" applyBorder="1" applyAlignment="1" applyProtection="1">
      <alignment horizontal="left" vertical="center"/>
    </xf>
    <xf numFmtId="49" fontId="4" fillId="0" borderId="0" xfId="5" applyNumberFormat="1" applyFont="1" applyFill="1" applyBorder="1" applyAlignment="1" applyProtection="1">
      <alignment horizontal="right" vertical="center"/>
    </xf>
    <xf numFmtId="49" fontId="11" fillId="0" borderId="0" xfId="3" applyNumberFormat="1" applyFont="1" applyBorder="1" applyAlignment="1" applyProtection="1">
      <alignment horizontal="center" vertical="center"/>
    </xf>
    <xf numFmtId="49" fontId="4" fillId="0" borderId="0" xfId="5" applyNumberFormat="1" applyFont="1" applyFill="1" applyBorder="1" applyAlignment="1" applyProtection="1">
      <alignment horizontal="center" vertical="center"/>
    </xf>
    <xf numFmtId="49" fontId="3" fillId="0" borderId="0" xfId="5" quotePrefix="1" applyNumberFormat="1" applyFont="1" applyAlignment="1" applyProtection="1">
      <alignment vertical="center"/>
    </xf>
    <xf numFmtId="49" fontId="5" fillId="0" borderId="0" xfId="5" applyNumberFormat="1" applyFont="1" applyAlignment="1" applyProtection="1">
      <alignment vertical="center"/>
    </xf>
    <xf numFmtId="49" fontId="5" fillId="0" borderId="0" xfId="5" applyNumberFormat="1" applyFont="1" applyFill="1" applyBorder="1" applyAlignment="1" applyProtection="1">
      <alignment horizontal="center" vertical="center"/>
    </xf>
    <xf numFmtId="49" fontId="10" fillId="0" borderId="0" xfId="5" applyNumberFormat="1" applyFont="1" applyProtection="1"/>
    <xf numFmtId="49" fontId="13" fillId="0" borderId="0" xfId="0" applyNumberFormat="1" applyFont="1" applyProtection="1">
      <alignment vertical="center"/>
    </xf>
    <xf numFmtId="49" fontId="10" fillId="0" borderId="0" xfId="3" applyNumberFormat="1" applyFont="1" applyProtection="1"/>
    <xf numFmtId="0" fontId="13" fillId="0" borderId="0" xfId="0" applyNumberFormat="1" applyFont="1" applyProtection="1">
      <alignment vertical="center"/>
    </xf>
    <xf numFmtId="49" fontId="10" fillId="0" borderId="0" xfId="3" applyNumberFormat="1" applyFont="1" applyFill="1" applyBorder="1" applyProtection="1"/>
    <xf numFmtId="0" fontId="0" fillId="0" borderId="0" xfId="0" applyNumberFormat="1">
      <alignment vertical="center"/>
    </xf>
    <xf numFmtId="165" fontId="0" fillId="0" borderId="0" xfId="0" applyNumberFormat="1" applyFill="1" applyAlignment="1">
      <alignment vertical="center"/>
    </xf>
    <xf numFmtId="0" fontId="0" fillId="0" borderId="5" xfId="0" applyNumberFormat="1" applyBorder="1">
      <alignment vertical="center"/>
    </xf>
    <xf numFmtId="165" fontId="4" fillId="3" borderId="5" xfId="6" applyNumberFormat="1" applyFont="1" applyFill="1" applyBorder="1" applyAlignment="1" applyProtection="1">
      <alignment vertical="center"/>
    </xf>
    <xf numFmtId="165" fontId="4" fillId="3" borderId="5" xfId="6" applyNumberFormat="1" applyFont="1" applyFill="1" applyBorder="1" applyAlignment="1" applyProtection="1">
      <alignment horizontal="center" vertical="center"/>
    </xf>
    <xf numFmtId="49" fontId="15" fillId="0" borderId="0" xfId="0" applyNumberFormat="1" applyFont="1" applyProtection="1">
      <alignment vertical="center"/>
    </xf>
    <xf numFmtId="14" fontId="0" fillId="0" borderId="0" xfId="0" applyNumberFormat="1">
      <alignment vertical="center"/>
    </xf>
    <xf numFmtId="21" fontId="0" fillId="0" borderId="0" xfId="0" applyNumberFormat="1">
      <alignment vertical="center"/>
    </xf>
    <xf numFmtId="166" fontId="0" fillId="0" borderId="5" xfId="0" applyNumberFormat="1" applyBorder="1">
      <alignment vertical="center"/>
    </xf>
    <xf numFmtId="49" fontId="0" fillId="0" borderId="5" xfId="0" applyNumberFormat="1" applyBorder="1">
      <alignment vertical="center"/>
    </xf>
    <xf numFmtId="0" fontId="0" fillId="4" borderId="5" xfId="0" applyFill="1" applyBorder="1">
      <alignment vertical="center"/>
    </xf>
    <xf numFmtId="49" fontId="4" fillId="0" borderId="0" xfId="0" applyNumberFormat="1" applyFont="1" applyProtection="1">
      <alignment vertical="center"/>
    </xf>
    <xf numFmtId="0" fontId="4" fillId="0" borderId="0" xfId="0" applyNumberFormat="1" applyFont="1" applyProtection="1">
      <alignment vertical="center"/>
    </xf>
    <xf numFmtId="49" fontId="4" fillId="0" borderId="0" xfId="0" applyNumberFormat="1" applyFont="1" applyFill="1" applyBorder="1" applyProtection="1">
      <alignment vertical="center"/>
    </xf>
    <xf numFmtId="49" fontId="10" fillId="0" borderId="0" xfId="5" applyNumberFormat="1" applyFont="1" applyFill="1" applyProtection="1"/>
    <xf numFmtId="49" fontId="7" fillId="0" borderId="0" xfId="3" applyNumberFormat="1" applyFont="1" applyBorder="1" applyAlignment="1" applyProtection="1">
      <alignment vertical="center"/>
    </xf>
    <xf numFmtId="49" fontId="4" fillId="3" borderId="5" xfId="6" applyNumberFormat="1" applyFont="1" applyFill="1" applyBorder="1" applyAlignment="1" applyProtection="1">
      <alignment vertical="center"/>
    </xf>
    <xf numFmtId="49" fontId="10" fillId="0" borderId="0" xfId="3" applyNumberFormat="1" applyFont="1" applyBorder="1" applyProtection="1"/>
    <xf numFmtId="49" fontId="5" fillId="0" borderId="0" xfId="3" applyNumberFormat="1" applyFont="1" applyFill="1" applyBorder="1" applyAlignment="1" applyProtection="1">
      <alignment vertical="center"/>
    </xf>
    <xf numFmtId="49" fontId="4" fillId="0" borderId="0" xfId="3" applyNumberFormat="1" applyFont="1" applyFill="1" applyBorder="1" applyProtection="1"/>
    <xf numFmtId="49" fontId="4" fillId="0" borderId="0" xfId="3" applyNumberFormat="1" applyFont="1" applyBorder="1" applyProtection="1"/>
    <xf numFmtId="165" fontId="8" fillId="3" borderId="5" xfId="6" applyNumberFormat="1" applyFont="1" applyFill="1" applyBorder="1" applyAlignment="1" applyProtection="1">
      <alignment vertical="center"/>
    </xf>
    <xf numFmtId="167" fontId="4" fillId="3" borderId="5" xfId="6" applyNumberFormat="1" applyFont="1" applyFill="1" applyBorder="1" applyAlignment="1" applyProtection="1">
      <alignment horizontal="center" vertical="center"/>
    </xf>
    <xf numFmtId="167" fontId="0" fillId="0" borderId="5" xfId="0" applyNumberFormat="1" applyBorder="1">
      <alignment vertical="center"/>
    </xf>
    <xf numFmtId="167" fontId="0" fillId="0" borderId="0" xfId="0" applyNumberFormat="1">
      <alignment vertical="center"/>
    </xf>
    <xf numFmtId="49" fontId="4" fillId="0" borderId="0" xfId="4" applyNumberFormat="1" applyFont="1" applyFill="1" applyBorder="1" applyAlignment="1" applyProtection="1">
      <alignment horizontal="left" vertical="center"/>
    </xf>
    <xf numFmtId="49" fontId="13" fillId="0" borderId="5" xfId="0" applyNumberFormat="1" applyFont="1" applyBorder="1" applyProtection="1">
      <alignment vertical="center"/>
    </xf>
    <xf numFmtId="0" fontId="7" fillId="0" borderId="0" xfId="3" applyNumberFormat="1" applyFont="1" applyBorder="1" applyAlignment="1" applyProtection="1">
      <alignment vertical="center"/>
    </xf>
    <xf numFmtId="0" fontId="7" fillId="0" borderId="0" xfId="3" applyNumberFormat="1" applyFont="1" applyBorder="1" applyAlignment="1" applyProtection="1">
      <alignment horizontal="center" vertical="center"/>
    </xf>
    <xf numFmtId="0" fontId="5" fillId="0" borderId="0" xfId="3" applyNumberFormat="1" applyFont="1" applyBorder="1" applyAlignment="1" applyProtection="1">
      <alignment horizontal="center" vertical="center"/>
    </xf>
    <xf numFmtId="0" fontId="4" fillId="0" borderId="0" xfId="5" applyNumberFormat="1" applyFont="1" applyFill="1" applyAlignment="1" applyProtection="1">
      <alignment vertical="center"/>
    </xf>
    <xf numFmtId="0" fontId="4" fillId="0" borderId="0" xfId="5" applyNumberFormat="1" applyFont="1" applyFill="1" applyBorder="1" applyAlignment="1" applyProtection="1">
      <alignment horizontal="center" vertical="center"/>
    </xf>
    <xf numFmtId="49" fontId="4" fillId="0" borderId="19" xfId="4" applyNumberFormat="1" applyFont="1" applyFill="1" applyBorder="1" applyAlignment="1" applyProtection="1">
      <alignment vertical="center"/>
    </xf>
    <xf numFmtId="49" fontId="13" fillId="0" borderId="5" xfId="0" applyNumberFormat="1" applyFont="1" applyFill="1" applyBorder="1" applyProtection="1">
      <alignment vertical="center"/>
    </xf>
    <xf numFmtId="49" fontId="4" fillId="0" borderId="25" xfId="4" applyNumberFormat="1" applyFont="1" applyFill="1" applyBorder="1" applyAlignment="1" applyProtection="1">
      <alignment vertical="center"/>
    </xf>
    <xf numFmtId="49" fontId="4" fillId="0" borderId="26" xfId="4" applyNumberFormat="1" applyFont="1" applyFill="1" applyBorder="1" applyAlignment="1" applyProtection="1">
      <alignment vertical="center"/>
    </xf>
    <xf numFmtId="49" fontId="17" fillId="0" borderId="0" xfId="3" applyNumberFormat="1" applyFont="1" applyBorder="1" applyProtection="1"/>
    <xf numFmtId="0" fontId="20" fillId="0" borderId="0" xfId="3" applyNumberFormat="1" applyFont="1" applyBorder="1" applyAlignment="1" applyProtection="1">
      <alignment horizontal="center" vertical="center"/>
    </xf>
    <xf numFmtId="49" fontId="20" fillId="0" borderId="0" xfId="3" applyNumberFormat="1" applyFont="1" applyBorder="1" applyAlignment="1" applyProtection="1">
      <alignment horizontal="center" vertical="center"/>
    </xf>
    <xf numFmtId="49" fontId="13" fillId="0" borderId="0" xfId="3" applyNumberFormat="1" applyFont="1" applyAlignment="1" applyProtection="1">
      <alignment vertical="center"/>
    </xf>
    <xf numFmtId="49" fontId="4" fillId="0" borderId="0" xfId="0" applyNumberFormat="1" applyFont="1" applyBorder="1" applyProtection="1">
      <alignment vertical="center"/>
    </xf>
    <xf numFmtId="49" fontId="13" fillId="0" borderId="0" xfId="0" applyNumberFormat="1" applyFont="1" applyAlignment="1" applyProtection="1">
      <alignment horizontal="left" vertical="center"/>
    </xf>
    <xf numFmtId="49" fontId="21" fillId="0" borderId="0" xfId="3" applyNumberFormat="1" applyFont="1" applyBorder="1" applyAlignment="1" applyProtection="1">
      <alignment horizontal="left" vertical="center"/>
    </xf>
    <xf numFmtId="49" fontId="22" fillId="0" borderId="0" xfId="3" applyNumberFormat="1" applyFont="1" applyBorder="1" applyAlignment="1" applyProtection="1">
      <alignment horizontal="left" vertical="center"/>
    </xf>
    <xf numFmtId="49" fontId="10" fillId="0" borderId="0" xfId="3" applyNumberFormat="1" applyFont="1" applyAlignment="1" applyProtection="1">
      <alignment horizontal="left" vertical="center"/>
    </xf>
    <xf numFmtId="49" fontId="10" fillId="0" borderId="0" xfId="3" applyNumberFormat="1" applyFont="1" applyFill="1" applyBorder="1" applyAlignment="1" applyProtection="1">
      <alignment horizontal="left" vertical="center"/>
    </xf>
    <xf numFmtId="49" fontId="10" fillId="0" borderId="0" xfId="0" applyNumberFormat="1" applyFont="1" applyFill="1" applyBorder="1" applyAlignment="1" applyProtection="1">
      <alignment horizontal="left" vertical="center"/>
    </xf>
    <xf numFmtId="49" fontId="19" fillId="0" borderId="0" xfId="0" applyNumberFormat="1" applyFont="1" applyAlignment="1" applyProtection="1">
      <alignment horizontal="left" vertical="center"/>
    </xf>
    <xf numFmtId="49" fontId="5" fillId="0" borderId="40" xfId="6" applyNumberFormat="1" applyFont="1" applyFill="1" applyBorder="1" applyAlignment="1" applyProtection="1">
      <alignment horizontal="center" vertical="center" wrapText="1"/>
    </xf>
    <xf numFmtId="49" fontId="5" fillId="0" borderId="1" xfId="6" applyNumberFormat="1" applyFont="1" applyFill="1" applyBorder="1" applyAlignment="1" applyProtection="1">
      <alignment horizontal="center" vertical="center" wrapText="1"/>
    </xf>
    <xf numFmtId="49" fontId="5" fillId="0" borderId="1" xfId="6" applyNumberFormat="1" applyFont="1" applyFill="1" applyBorder="1" applyAlignment="1" applyProtection="1">
      <alignment horizontal="center" vertical="center"/>
    </xf>
    <xf numFmtId="49" fontId="5" fillId="0" borderId="3" xfId="6" applyNumberFormat="1" applyFont="1" applyFill="1" applyBorder="1" applyAlignment="1" applyProtection="1">
      <alignment horizontal="center" vertical="center"/>
    </xf>
    <xf numFmtId="49" fontId="5" fillId="0" borderId="4" xfId="6" applyNumberFormat="1" applyFont="1" applyFill="1" applyBorder="1" applyAlignment="1" applyProtection="1">
      <alignment horizontal="center" vertical="center" wrapText="1"/>
    </xf>
    <xf numFmtId="49" fontId="5" fillId="0" borderId="2" xfId="6" applyNumberFormat="1" applyFont="1" applyFill="1" applyBorder="1" applyAlignment="1" applyProtection="1">
      <alignment horizontal="center" vertical="center" wrapText="1"/>
    </xf>
    <xf numFmtId="0" fontId="5" fillId="0" borderId="1" xfId="6" applyNumberFormat="1" applyFont="1" applyFill="1" applyBorder="1" applyAlignment="1" applyProtection="1">
      <alignment horizontal="center" vertical="center" wrapText="1"/>
    </xf>
    <xf numFmtId="49" fontId="19" fillId="0" borderId="0" xfId="0" applyNumberFormat="1" applyFont="1" applyProtection="1">
      <alignment vertical="center"/>
    </xf>
    <xf numFmtId="49" fontId="25" fillId="0" borderId="10" xfId="0" applyNumberFormat="1" applyFont="1" applyBorder="1" applyAlignment="1" applyProtection="1">
      <alignment horizontal="center" vertical="center"/>
    </xf>
    <xf numFmtId="49" fontId="25" fillId="0" borderId="10" xfId="0" applyNumberFormat="1" applyFont="1" applyBorder="1" applyProtection="1">
      <alignment vertical="center"/>
    </xf>
    <xf numFmtId="49" fontId="25" fillId="0" borderId="18" xfId="0" applyNumberFormat="1" applyFont="1" applyFill="1" applyBorder="1" applyProtection="1">
      <alignment vertical="center"/>
    </xf>
    <xf numFmtId="49" fontId="26" fillId="0" borderId="18" xfId="0" applyNumberFormat="1" applyFont="1" applyBorder="1" applyAlignment="1" applyProtection="1">
      <alignment horizontal="center" vertical="center"/>
    </xf>
    <xf numFmtId="49" fontId="25" fillId="0" borderId="5" xfId="0" applyNumberFormat="1" applyFont="1" applyBorder="1" applyAlignment="1" applyProtection="1">
      <alignment horizontal="center" vertical="center"/>
    </xf>
    <xf numFmtId="49" fontId="25" fillId="0" borderId="5" xfId="0" applyNumberFormat="1" applyFont="1" applyBorder="1" applyProtection="1">
      <alignment vertical="center"/>
    </xf>
    <xf numFmtId="49" fontId="25" fillId="0" borderId="6" xfId="0" applyNumberFormat="1" applyFont="1" applyBorder="1" applyProtection="1">
      <alignment vertical="center"/>
    </xf>
    <xf numFmtId="49" fontId="26" fillId="0" borderId="6" xfId="0" applyNumberFormat="1" applyFont="1" applyFill="1" applyBorder="1" applyAlignment="1" applyProtection="1">
      <alignment horizontal="center" vertical="center"/>
    </xf>
    <xf numFmtId="49" fontId="17" fillId="0" borderId="0" xfId="0" applyNumberFormat="1" applyFont="1" applyProtection="1">
      <alignment vertical="center"/>
    </xf>
    <xf numFmtId="49" fontId="25" fillId="0" borderId="6" xfId="0" applyNumberFormat="1" applyFont="1" applyFill="1" applyBorder="1" applyAlignment="1" applyProtection="1">
      <alignment horizontal="center" vertical="center"/>
    </xf>
    <xf numFmtId="49" fontId="25" fillId="0" borderId="14" xfId="0" applyNumberFormat="1" applyFont="1" applyFill="1" applyBorder="1" applyAlignment="1" applyProtection="1">
      <alignment horizontal="center" vertical="center"/>
    </xf>
    <xf numFmtId="49" fontId="10" fillId="2" borderId="5" xfId="0" applyNumberFormat="1" applyFont="1" applyFill="1" applyBorder="1" applyAlignment="1" applyProtection="1">
      <alignment horizontal="center" vertical="center"/>
      <protection locked="0"/>
    </xf>
    <xf numFmtId="49" fontId="10" fillId="2" borderId="5" xfId="0" applyNumberFormat="1" applyFont="1" applyFill="1" applyBorder="1" applyProtection="1">
      <alignment vertical="center"/>
      <protection locked="0"/>
    </xf>
    <xf numFmtId="49" fontId="10" fillId="2" borderId="6" xfId="0" applyNumberFormat="1" applyFont="1" applyFill="1" applyBorder="1" applyProtection="1">
      <alignment vertical="center"/>
      <protection locked="0"/>
    </xf>
    <xf numFmtId="0" fontId="10" fillId="2" borderId="14" xfId="0" applyNumberFormat="1" applyFont="1" applyFill="1" applyBorder="1" applyAlignment="1" applyProtection="1">
      <alignment horizontal="center" vertical="center" wrapText="1"/>
      <protection locked="0"/>
    </xf>
    <xf numFmtId="164" fontId="1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5" xfId="0" applyNumberFormat="1" applyFont="1" applyFill="1" applyBorder="1" applyAlignment="1" applyProtection="1">
      <alignment horizontal="center" vertical="center"/>
      <protection locked="0"/>
    </xf>
    <xf numFmtId="0" fontId="10" fillId="2" borderId="6" xfId="0" applyNumberFormat="1" applyFont="1" applyFill="1" applyBorder="1" applyAlignment="1" applyProtection="1">
      <alignment horizontal="center" vertical="center"/>
      <protection locked="0"/>
    </xf>
    <xf numFmtId="49" fontId="10" fillId="0" borderId="0" xfId="3" applyNumberFormat="1" applyFont="1" applyBorder="1" applyAlignment="1" applyProtection="1">
      <alignment horizontal="left"/>
    </xf>
    <xf numFmtId="49" fontId="4" fillId="0" borderId="0" xfId="3" applyNumberFormat="1" applyFont="1" applyBorder="1" applyAlignment="1" applyProtection="1">
      <alignment horizontal="left" vertical="center"/>
    </xf>
    <xf numFmtId="49" fontId="14" fillId="0" borderId="0" xfId="3" applyNumberFormat="1" applyFont="1" applyFill="1" applyBorder="1" applyAlignment="1" applyProtection="1">
      <alignment horizontal="left" vertical="center"/>
    </xf>
    <xf numFmtId="49" fontId="4" fillId="0" borderId="0" xfId="0" applyNumberFormat="1" applyFont="1" applyAlignment="1" applyProtection="1">
      <alignment horizontal="left" vertical="center"/>
    </xf>
    <xf numFmtId="49" fontId="5" fillId="0" borderId="0" xfId="5" applyNumberFormat="1" applyFont="1" applyFill="1" applyBorder="1" applyAlignment="1" applyProtection="1">
      <alignment vertical="center" wrapText="1"/>
    </xf>
    <xf numFmtId="49" fontId="13" fillId="0" borderId="0" xfId="0" applyNumberFormat="1" applyFont="1" applyAlignment="1" applyProtection="1">
      <alignment vertical="center" wrapText="1"/>
    </xf>
    <xf numFmtId="49" fontId="4" fillId="0" borderId="0" xfId="4" applyNumberFormat="1" applyFont="1" applyFill="1" applyBorder="1" applyAlignment="1" applyProtection="1">
      <alignment vertical="center"/>
    </xf>
    <xf numFmtId="49" fontId="25" fillId="0" borderId="29" xfId="0" applyNumberFormat="1" applyFont="1" applyBorder="1" applyAlignment="1" applyProtection="1">
      <alignment horizontal="center" vertical="center"/>
    </xf>
    <xf numFmtId="49" fontId="25" fillId="0" borderId="33" xfId="0" applyNumberFormat="1" applyFont="1" applyBorder="1" applyAlignment="1" applyProtection="1">
      <alignment horizontal="center" vertical="center"/>
    </xf>
    <xf numFmtId="49" fontId="25" fillId="0" borderId="15" xfId="0" applyNumberFormat="1" applyFont="1" applyBorder="1" applyAlignment="1" applyProtection="1">
      <alignment horizontal="center" vertical="center"/>
    </xf>
    <xf numFmtId="164" fontId="10" fillId="2" borderId="15" xfId="0" applyNumberFormat="1" applyFont="1" applyFill="1" applyBorder="1" applyAlignment="1" applyProtection="1">
      <alignment horizontal="center" vertical="center"/>
      <protection locked="0"/>
    </xf>
    <xf numFmtId="49" fontId="5" fillId="0" borderId="46" xfId="6" applyNumberFormat="1" applyFont="1" applyFill="1" applyBorder="1" applyAlignment="1" applyProtection="1">
      <alignment horizontal="center" vertical="center" wrapText="1"/>
    </xf>
    <xf numFmtId="49" fontId="5" fillId="0" borderId="50" xfId="6" applyNumberFormat="1" applyFont="1" applyFill="1" applyBorder="1" applyAlignment="1" applyProtection="1">
      <alignment horizontal="center" vertical="center" wrapText="1"/>
    </xf>
    <xf numFmtId="49" fontId="3" fillId="0" borderId="0" xfId="3" applyNumberFormat="1" applyFont="1" applyAlignment="1" applyProtection="1">
      <alignment wrapText="1"/>
    </xf>
    <xf numFmtId="49" fontId="13" fillId="0" borderId="0" xfId="0" applyNumberFormat="1" applyFont="1" applyBorder="1" applyAlignment="1" applyProtection="1">
      <alignment horizontal="left" vertical="center"/>
    </xf>
    <xf numFmtId="49" fontId="4" fillId="0" borderId="0" xfId="3" applyNumberFormat="1" applyFont="1" applyFill="1" applyBorder="1" applyAlignment="1" applyProtection="1">
      <alignment horizontal="left" vertical="center"/>
    </xf>
    <xf numFmtId="14" fontId="25" fillId="0" borderId="10" xfId="0" applyNumberFormat="1" applyFont="1" applyBorder="1" applyAlignment="1" applyProtection="1">
      <alignment horizontal="center" vertical="center"/>
    </xf>
    <xf numFmtId="14" fontId="25" fillId="0" borderId="5" xfId="0" applyNumberFormat="1" applyFont="1" applyBorder="1" applyAlignment="1" applyProtection="1">
      <alignment horizontal="center" vertical="center"/>
    </xf>
    <xf numFmtId="169" fontId="25" fillId="0" borderId="10" xfId="0" applyNumberFormat="1" applyFont="1" applyBorder="1" applyAlignment="1" applyProtection="1">
      <alignment horizontal="center" vertical="center"/>
    </xf>
    <xf numFmtId="169" fontId="25" fillId="0" borderId="5" xfId="0" applyNumberFormat="1" applyFont="1" applyFill="1" applyBorder="1" applyAlignment="1" applyProtection="1">
      <alignment horizontal="center" vertical="center"/>
    </xf>
    <xf numFmtId="169" fontId="10" fillId="2" borderId="5" xfId="0" applyNumberFormat="1" applyFont="1" applyFill="1" applyBorder="1" applyAlignment="1" applyProtection="1">
      <alignment horizontal="center" vertical="center"/>
      <protection locked="0"/>
    </xf>
    <xf numFmtId="49" fontId="25" fillId="0" borderId="27" xfId="0" applyNumberFormat="1" applyFont="1" applyFill="1" applyBorder="1" applyAlignment="1" applyProtection="1">
      <alignment horizontal="center" vertical="center"/>
    </xf>
    <xf numFmtId="49" fontId="25" fillId="0" borderId="27" xfId="0" applyNumberFormat="1" applyFont="1" applyFill="1" applyBorder="1" applyAlignment="1" applyProtection="1">
      <alignment horizontal="center" vertical="center" wrapText="1"/>
    </xf>
    <xf numFmtId="49" fontId="25" fillId="0" borderId="10" xfId="0" applyNumberFormat="1" applyFont="1" applyFill="1" applyBorder="1" applyAlignment="1" applyProtection="1">
      <alignment horizontal="center" vertical="center"/>
    </xf>
    <xf numFmtId="49" fontId="25" fillId="0" borderId="14" xfId="0" applyNumberFormat="1" applyFont="1" applyFill="1" applyBorder="1" applyAlignment="1" applyProtection="1">
      <alignment horizontal="center" vertical="center" wrapText="1"/>
    </xf>
    <xf numFmtId="49" fontId="25" fillId="0" borderId="5" xfId="0" applyNumberFormat="1" applyFont="1" applyFill="1" applyBorder="1" applyAlignment="1" applyProtection="1">
      <alignment horizontal="center" vertical="center"/>
    </xf>
    <xf numFmtId="168" fontId="25" fillId="0" borderId="58" xfId="0" applyNumberFormat="1" applyFont="1" applyBorder="1" applyAlignment="1" applyProtection="1">
      <alignment horizontal="center" vertical="center"/>
    </xf>
    <xf numFmtId="168" fontId="10" fillId="2" borderId="58" xfId="0" applyNumberFormat="1" applyFont="1" applyFill="1" applyBorder="1" applyAlignment="1" applyProtection="1">
      <alignment horizontal="center" vertical="center"/>
      <protection locked="0"/>
    </xf>
    <xf numFmtId="49" fontId="25" fillId="0" borderId="18" xfId="0" applyNumberFormat="1" applyFont="1" applyBorder="1" applyAlignment="1" applyProtection="1">
      <alignment horizontal="center" vertical="center" wrapText="1"/>
    </xf>
    <xf numFmtId="168" fontId="25" fillId="0" borderId="57" xfId="0" applyNumberFormat="1" applyFont="1" applyBorder="1" applyAlignment="1" applyProtection="1">
      <alignment horizontal="center" vertical="center" wrapText="1"/>
    </xf>
    <xf numFmtId="168" fontId="25" fillId="0" borderId="59" xfId="0" applyNumberFormat="1" applyFont="1" applyBorder="1" applyAlignment="1" applyProtection="1">
      <alignment horizontal="center" vertical="center" wrapText="1"/>
    </xf>
    <xf numFmtId="164" fontId="25" fillId="0" borderId="10" xfId="0" applyNumberFormat="1" applyFont="1" applyBorder="1" applyAlignment="1" applyProtection="1">
      <alignment horizontal="center" vertical="center"/>
    </xf>
    <xf numFmtId="164" fontId="25" fillId="0" borderId="5" xfId="0" applyNumberFormat="1" applyFont="1" applyBorder="1" applyAlignment="1" applyProtection="1">
      <alignment horizontal="center" vertical="center"/>
    </xf>
    <xf numFmtId="49" fontId="4" fillId="0" borderId="0" xfId="3" applyNumberFormat="1" applyFont="1" applyBorder="1" applyAlignment="1" applyProtection="1">
      <alignment vertical="center"/>
    </xf>
    <xf numFmtId="49" fontId="4" fillId="2" borderId="31" xfId="5" applyNumberFormat="1" applyFont="1" applyFill="1" applyBorder="1" applyAlignment="1" applyProtection="1">
      <alignment horizontal="center" vertical="center"/>
      <protection locked="0"/>
    </xf>
    <xf numFmtId="49" fontId="4" fillId="0" borderId="0" xfId="3" applyNumberFormat="1" applyFont="1" applyFill="1" applyBorder="1" applyAlignment="1" applyProtection="1">
      <alignment horizontal="center" vertical="center"/>
    </xf>
    <xf numFmtId="49" fontId="19" fillId="0" borderId="8" xfId="0" applyNumberFormat="1" applyFont="1" applyFill="1" applyBorder="1" applyAlignment="1" applyProtection="1">
      <alignment horizontal="center" vertical="center"/>
    </xf>
    <xf numFmtId="49" fontId="13" fillId="0" borderId="0" xfId="0" applyNumberFormat="1" applyFont="1" applyBorder="1" applyProtection="1">
      <alignment vertical="center"/>
    </xf>
    <xf numFmtId="49" fontId="13" fillId="0" borderId="0" xfId="0" applyNumberFormat="1" applyFont="1" applyBorder="1" applyAlignment="1" applyProtection="1">
      <alignment horizontal="center" vertical="center"/>
    </xf>
    <xf numFmtId="49" fontId="6" fillId="0" borderId="0" xfId="5" applyNumberFormat="1" applyFont="1" applyFill="1" applyBorder="1" applyAlignment="1" applyProtection="1">
      <alignment horizontal="left" vertical="top"/>
    </xf>
    <xf numFmtId="49" fontId="4" fillId="0" borderId="0" xfId="5" applyNumberFormat="1" applyFont="1" applyFill="1" applyBorder="1" applyAlignment="1" applyProtection="1">
      <alignment horizontal="left" vertical="top"/>
    </xf>
    <xf numFmtId="49" fontId="30" fillId="0" borderId="0" xfId="5" applyNumberFormat="1" applyFont="1" applyFill="1" applyAlignment="1" applyProtection="1">
      <alignment vertical="center"/>
    </xf>
    <xf numFmtId="49" fontId="30" fillId="0" borderId="0" xfId="5" applyNumberFormat="1" applyFont="1" applyFill="1" applyBorder="1" applyAlignment="1" applyProtection="1">
      <alignment horizontal="right" vertical="center"/>
    </xf>
    <xf numFmtId="49" fontId="30" fillId="0" borderId="0" xfId="5" applyNumberFormat="1" applyFont="1" applyFill="1" applyBorder="1" applyAlignment="1" applyProtection="1">
      <alignment horizontal="left" vertical="center"/>
    </xf>
    <xf numFmtId="49" fontId="30" fillId="0" borderId="0" xfId="5" applyNumberFormat="1" applyFont="1" applyFill="1" applyAlignment="1" applyProtection="1">
      <alignment horizontal="right" vertical="center"/>
    </xf>
    <xf numFmtId="49" fontId="30" fillId="0" borderId="0" xfId="5" applyNumberFormat="1" applyFont="1" applyFill="1" applyBorder="1" applyAlignment="1" applyProtection="1">
      <alignment vertical="center"/>
    </xf>
    <xf numFmtId="49" fontId="32" fillId="0" borderId="0" xfId="5" applyNumberFormat="1" applyFont="1" applyFill="1" applyBorder="1" applyAlignment="1" applyProtection="1">
      <alignment vertical="center" wrapText="1"/>
    </xf>
    <xf numFmtId="49" fontId="33" fillId="0" borderId="0" xfId="0" applyNumberFormat="1" applyFont="1" applyProtection="1">
      <alignment vertical="center"/>
    </xf>
    <xf numFmtId="49" fontId="5" fillId="0" borderId="0" xfId="3" applyNumberFormat="1" applyFont="1" applyProtection="1"/>
    <xf numFmtId="49" fontId="4" fillId="0" borderId="0" xfId="3" applyNumberFormat="1" applyFont="1" applyProtection="1"/>
    <xf numFmtId="49" fontId="10" fillId="0" borderId="0" xfId="0" applyNumberFormat="1" applyFont="1" applyAlignment="1" applyProtection="1">
      <alignment horizontal="right" vertical="center"/>
    </xf>
    <xf numFmtId="49" fontId="30" fillId="0" borderId="0" xfId="5" applyNumberFormat="1" applyFont="1" applyFill="1" applyAlignment="1" applyProtection="1">
      <alignment vertical="top"/>
    </xf>
    <xf numFmtId="49" fontId="30" fillId="0" borderId="0" xfId="5" applyNumberFormat="1" applyFont="1" applyFill="1" applyBorder="1" applyAlignment="1" applyProtection="1">
      <alignment horizontal="right" vertical="top"/>
    </xf>
    <xf numFmtId="49" fontId="30" fillId="0" borderId="0" xfId="3" applyNumberFormat="1" applyFont="1" applyFill="1" applyBorder="1" applyAlignment="1" applyProtection="1">
      <alignment horizontal="left" vertical="top" shrinkToFit="1"/>
    </xf>
    <xf numFmtId="49" fontId="33" fillId="0" borderId="0" xfId="0" applyNumberFormat="1" applyFont="1" applyAlignment="1" applyProtection="1">
      <alignment vertical="top"/>
    </xf>
    <xf numFmtId="49" fontId="10" fillId="0" borderId="0" xfId="5" applyNumberFormat="1" applyFont="1" applyFill="1" applyAlignment="1" applyProtection="1">
      <alignment vertical="top"/>
    </xf>
    <xf numFmtId="49" fontId="4" fillId="0" borderId="0" xfId="5" applyNumberFormat="1" applyFont="1" applyFill="1" applyBorder="1" applyAlignment="1" applyProtection="1">
      <alignment horizontal="right" vertical="top"/>
    </xf>
    <xf numFmtId="49" fontId="10" fillId="0" borderId="0" xfId="5" applyNumberFormat="1" applyFont="1" applyFill="1" applyBorder="1" applyAlignment="1" applyProtection="1">
      <alignment vertical="top"/>
    </xf>
    <xf numFmtId="0" fontId="4" fillId="0" borderId="0" xfId="5" applyNumberFormat="1" applyFont="1" applyAlignment="1" applyProtection="1">
      <alignment vertical="top"/>
    </xf>
    <xf numFmtId="49" fontId="13" fillId="0" borderId="0" xfId="0" applyNumberFormat="1" applyFont="1" applyBorder="1" applyAlignment="1" applyProtection="1">
      <alignment vertical="top"/>
    </xf>
    <xf numFmtId="49" fontId="13" fillId="0" borderId="0" xfId="0" applyNumberFormat="1" applyFont="1" applyBorder="1" applyAlignment="1" applyProtection="1">
      <alignment vertical="top" wrapText="1"/>
    </xf>
    <xf numFmtId="49" fontId="5" fillId="0" borderId="0" xfId="5" applyNumberFormat="1" applyFont="1" applyFill="1" applyBorder="1" applyAlignment="1" applyProtection="1">
      <alignment vertical="top" wrapText="1"/>
    </xf>
    <xf numFmtId="49" fontId="13" fillId="0" borderId="0" xfId="0" applyNumberFormat="1" applyFont="1" applyAlignment="1" applyProtection="1">
      <alignment vertical="top"/>
    </xf>
    <xf numFmtId="49" fontId="15" fillId="0" borderId="0" xfId="0" applyNumberFormat="1" applyFont="1" applyAlignment="1" applyProtection="1">
      <alignment vertical="top"/>
    </xf>
    <xf numFmtId="49" fontId="13" fillId="0" borderId="0" xfId="0" applyNumberFormat="1" applyFont="1" applyFill="1" applyBorder="1" applyProtection="1">
      <alignment vertical="center"/>
    </xf>
    <xf numFmtId="49" fontId="34" fillId="0" borderId="75" xfId="3" applyNumberFormat="1" applyFont="1" applyFill="1" applyBorder="1" applyAlignment="1" applyProtection="1">
      <alignment horizontal="center" vertical="center"/>
    </xf>
    <xf numFmtId="49" fontId="34" fillId="0" borderId="74" xfId="3" applyNumberFormat="1" applyFont="1" applyFill="1" applyBorder="1" applyAlignment="1" applyProtection="1">
      <alignment horizontal="center" vertical="center"/>
    </xf>
    <xf numFmtId="49" fontId="13" fillId="0" borderId="0" xfId="0" applyNumberFormat="1" applyFont="1" applyAlignment="1" applyProtection="1">
      <alignment vertical="center"/>
    </xf>
    <xf numFmtId="49" fontId="13" fillId="0" borderId="5" xfId="0" applyNumberFormat="1" applyFont="1" applyBorder="1" applyAlignment="1" applyProtection="1">
      <alignment vertical="center"/>
    </xf>
    <xf numFmtId="169" fontId="0" fillId="0" borderId="0" xfId="0" applyNumberFormat="1">
      <alignment vertical="center"/>
    </xf>
    <xf numFmtId="166" fontId="0" fillId="0" borderId="0" xfId="0" applyNumberFormat="1">
      <alignment vertical="center"/>
    </xf>
    <xf numFmtId="0" fontId="19" fillId="0" borderId="5" xfId="0" applyNumberFormat="1" applyFont="1" applyFill="1" applyBorder="1" applyAlignment="1" applyProtection="1">
      <alignment horizontal="center" vertical="center"/>
    </xf>
    <xf numFmtId="49" fontId="34" fillId="0" borderId="11" xfId="3" applyNumberFormat="1" applyFont="1" applyFill="1" applyBorder="1" applyAlignment="1" applyProtection="1">
      <alignment horizontal="center" vertical="center"/>
    </xf>
    <xf numFmtId="49" fontId="34" fillId="0" borderId="4" xfId="3" applyNumberFormat="1" applyFont="1" applyFill="1" applyBorder="1" applyAlignment="1" applyProtection="1">
      <alignment horizontal="center" vertical="center"/>
    </xf>
    <xf numFmtId="49" fontId="34" fillId="0" borderId="6" xfId="3" applyNumberFormat="1" applyFont="1" applyFill="1" applyBorder="1" applyAlignment="1" applyProtection="1">
      <alignment horizontal="center" vertical="center"/>
    </xf>
    <xf numFmtId="49" fontId="34" fillId="0" borderId="14" xfId="3" applyNumberFormat="1" applyFont="1" applyFill="1" applyBorder="1" applyAlignment="1" applyProtection="1">
      <alignment horizontal="center" vertical="center"/>
    </xf>
    <xf numFmtId="49" fontId="13" fillId="0" borderId="0" xfId="0" applyNumberFormat="1" applyFont="1" applyAlignment="1" applyProtection="1">
      <alignment horizontal="center" vertical="center"/>
    </xf>
    <xf numFmtId="164" fontId="10" fillId="2" borderId="15" xfId="0" applyNumberFormat="1" applyFont="1" applyFill="1" applyBorder="1" applyAlignment="1" applyProtection="1">
      <alignment horizontal="center" vertical="center" wrapText="1"/>
      <protection locked="0"/>
    </xf>
    <xf numFmtId="168" fontId="25" fillId="0" borderId="59" xfId="0" applyNumberFormat="1" applyFont="1" applyBorder="1" applyAlignment="1" applyProtection="1">
      <alignment horizontal="center" vertical="center"/>
    </xf>
    <xf numFmtId="49" fontId="25" fillId="0" borderId="6" xfId="0" applyNumberFormat="1" applyFont="1" applyBorder="1" applyAlignment="1" applyProtection="1">
      <alignment horizontal="center" vertical="center" wrapText="1"/>
    </xf>
    <xf numFmtId="49" fontId="25" fillId="0" borderId="18" xfId="0" applyNumberFormat="1" applyFont="1" applyBorder="1" applyAlignment="1" applyProtection="1">
      <alignment horizontal="center" vertical="center"/>
    </xf>
    <xf numFmtId="49" fontId="25" fillId="0" borderId="6" xfId="0" applyNumberFormat="1" applyFont="1" applyBorder="1" applyAlignment="1" applyProtection="1">
      <alignment horizontal="center" vertical="center"/>
    </xf>
    <xf numFmtId="49" fontId="10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0" borderId="44" xfId="5" applyNumberFormat="1" applyFont="1" applyFill="1" applyBorder="1" applyAlignment="1" applyProtection="1">
      <alignment horizontal="center" vertical="center"/>
    </xf>
    <xf numFmtId="49" fontId="5" fillId="0" borderId="47" xfId="5" applyNumberFormat="1" applyFont="1" applyFill="1" applyBorder="1" applyAlignment="1" applyProtection="1">
      <alignment horizontal="center" vertical="center"/>
    </xf>
    <xf numFmtId="49" fontId="5" fillId="0" borderId="81" xfId="5" applyNumberFormat="1" applyFont="1" applyFill="1" applyBorder="1" applyAlignment="1" applyProtection="1">
      <alignment vertical="center"/>
    </xf>
    <xf numFmtId="49" fontId="5" fillId="0" borderId="82" xfId="5" applyNumberFormat="1" applyFont="1" applyFill="1" applyBorder="1" applyAlignment="1" applyProtection="1">
      <alignment horizontal="center" vertical="center"/>
    </xf>
    <xf numFmtId="49" fontId="5" fillId="0" borderId="80" xfId="5" applyNumberFormat="1" applyFont="1" applyFill="1" applyBorder="1" applyAlignment="1" applyProtection="1">
      <alignment vertical="center"/>
    </xf>
    <xf numFmtId="49" fontId="19" fillId="0" borderId="83" xfId="0" applyNumberFormat="1" applyFont="1" applyFill="1" applyBorder="1" applyAlignment="1" applyProtection="1">
      <alignment horizontal="center" vertical="center"/>
    </xf>
    <xf numFmtId="49" fontId="10" fillId="2" borderId="1" xfId="0" applyNumberFormat="1" applyFont="1" applyFill="1" applyBorder="1" applyAlignment="1" applyProtection="1">
      <alignment horizontal="center" vertical="center"/>
      <protection locked="0"/>
    </xf>
    <xf numFmtId="164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10" fillId="2" borderId="3" xfId="0" applyNumberFormat="1" applyFont="1" applyFill="1" applyBorder="1" applyAlignment="1" applyProtection="1">
      <alignment horizontal="center" vertical="center"/>
      <protection locked="0"/>
    </xf>
    <xf numFmtId="49" fontId="5" fillId="0" borderId="55" xfId="6" applyNumberFormat="1" applyFont="1" applyFill="1" applyBorder="1" applyAlignment="1" applyProtection="1">
      <alignment horizontal="center" vertical="center" wrapText="1"/>
    </xf>
    <xf numFmtId="49" fontId="5" fillId="0" borderId="11" xfId="6" applyNumberFormat="1" applyFont="1" applyFill="1" applyBorder="1" applyAlignment="1" applyProtection="1">
      <alignment horizontal="center" vertical="center"/>
    </xf>
    <xf numFmtId="49" fontId="5" fillId="0" borderId="40" xfId="6" applyNumberFormat="1" applyFont="1" applyFill="1" applyBorder="1" applyAlignment="1" applyProtection="1">
      <alignment horizontal="center" vertical="center"/>
    </xf>
    <xf numFmtId="49" fontId="30" fillId="0" borderId="0" xfId="5" applyNumberFormat="1" applyFont="1" applyFill="1" applyBorder="1" applyAlignment="1" applyProtection="1">
      <alignment horizontal="left" vertical="top"/>
    </xf>
    <xf numFmtId="49" fontId="13" fillId="0" borderId="0" xfId="0" applyNumberFormat="1" applyFont="1" applyFill="1" applyBorder="1" applyAlignment="1" applyProtection="1">
      <alignment vertical="center"/>
    </xf>
    <xf numFmtId="0" fontId="13" fillId="0" borderId="5" xfId="0" applyFont="1" applyFill="1" applyBorder="1" applyProtection="1">
      <alignment vertical="center"/>
    </xf>
    <xf numFmtId="164" fontId="13" fillId="0" borderId="5" xfId="0" applyNumberFormat="1" applyFont="1" applyFill="1" applyBorder="1" applyProtection="1">
      <alignment vertical="center"/>
    </xf>
    <xf numFmtId="0" fontId="13" fillId="0" borderId="5" xfId="0" applyFont="1" applyBorder="1" applyProtection="1">
      <alignment vertical="center"/>
    </xf>
    <xf numFmtId="0" fontId="13" fillId="0" borderId="5" xfId="0" applyFont="1" applyBorder="1" applyAlignment="1" applyProtection="1">
      <alignment horizontal="center" vertical="center"/>
    </xf>
    <xf numFmtId="0" fontId="13" fillId="0" borderId="5" xfId="7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vertical="center"/>
    </xf>
    <xf numFmtId="0" fontId="13" fillId="0" borderId="5" xfId="0" applyFont="1" applyBorder="1" applyAlignment="1" applyProtection="1">
      <alignment vertical="top"/>
    </xf>
    <xf numFmtId="49" fontId="36" fillId="0" borderId="0" xfId="1" applyNumberFormat="1" applyFont="1" applyFill="1" applyBorder="1" applyAlignment="1" applyProtection="1">
      <alignment horizontal="left" vertical="top"/>
    </xf>
    <xf numFmtId="49" fontId="25" fillId="0" borderId="9" xfId="0" applyNumberFormat="1" applyFont="1" applyBorder="1" applyProtection="1">
      <alignment vertical="center"/>
    </xf>
    <xf numFmtId="49" fontId="25" fillId="0" borderId="8" xfId="0" applyNumberFormat="1" applyFont="1" applyBorder="1" applyProtection="1">
      <alignment vertical="center"/>
    </xf>
    <xf numFmtId="49" fontId="14" fillId="0" borderId="0" xfId="0" applyNumberFormat="1" applyFont="1" applyProtection="1">
      <alignment vertical="center"/>
    </xf>
    <xf numFmtId="49" fontId="14" fillId="0" borderId="0" xfId="0" applyNumberFormat="1" applyFont="1" applyAlignment="1" applyProtection="1">
      <alignment vertical="top"/>
    </xf>
    <xf numFmtId="49" fontId="4" fillId="0" borderId="5" xfId="0" applyNumberFormat="1" applyFont="1" applyFill="1" applyBorder="1" applyAlignment="1" applyProtection="1">
      <alignment vertical="center"/>
    </xf>
    <xf numFmtId="49" fontId="37" fillId="0" borderId="11" xfId="0" applyNumberFormat="1" applyFont="1" applyFill="1" applyBorder="1" applyAlignment="1" applyProtection="1">
      <alignment vertical="center"/>
    </xf>
    <xf numFmtId="49" fontId="4" fillId="0" borderId="5" xfId="0" applyNumberFormat="1" applyFont="1" applyBorder="1" applyAlignment="1" applyProtection="1">
      <alignment vertical="center"/>
    </xf>
    <xf numFmtId="49" fontId="37" fillId="0" borderId="11" xfId="0" applyNumberFormat="1" applyFont="1" applyBorder="1" applyAlignment="1" applyProtection="1">
      <alignment vertical="center"/>
    </xf>
    <xf numFmtId="49" fontId="19" fillId="0" borderId="84" xfId="0" applyNumberFormat="1" applyFont="1" applyFill="1" applyBorder="1" applyAlignment="1" applyProtection="1">
      <alignment horizontal="center" vertical="center"/>
    </xf>
    <xf numFmtId="49" fontId="10" fillId="2" borderId="85" xfId="0" applyNumberFormat="1" applyFont="1" applyFill="1" applyBorder="1" applyAlignment="1" applyProtection="1">
      <alignment horizontal="center" vertical="center"/>
      <protection locked="0"/>
    </xf>
    <xf numFmtId="49" fontId="10" fillId="2" borderId="85" xfId="0" applyNumberFormat="1" applyFont="1" applyFill="1" applyBorder="1" applyProtection="1">
      <alignment vertical="center"/>
      <protection locked="0"/>
    </xf>
    <xf numFmtId="49" fontId="10" fillId="2" borderId="7" xfId="0" applyNumberFormat="1" applyFont="1" applyFill="1" applyBorder="1" applyProtection="1">
      <alignment vertical="center"/>
      <protection locked="0"/>
    </xf>
    <xf numFmtId="164" fontId="10" fillId="2" borderId="16" xfId="0" applyNumberFormat="1" applyFont="1" applyFill="1" applyBorder="1" applyAlignment="1" applyProtection="1">
      <alignment horizontal="center" vertical="center" wrapText="1"/>
      <protection locked="0"/>
    </xf>
    <xf numFmtId="168" fontId="10" fillId="2" borderId="87" xfId="0" applyNumberFormat="1" applyFont="1" applyFill="1" applyBorder="1" applyAlignment="1" applyProtection="1">
      <alignment horizontal="center" vertical="center"/>
      <protection locked="0"/>
    </xf>
    <xf numFmtId="169" fontId="10" fillId="2" borderId="85" xfId="0" applyNumberFormat="1" applyFont="1" applyFill="1" applyBorder="1" applyAlignment="1" applyProtection="1">
      <alignment horizontal="center" vertical="center"/>
      <protection locked="0"/>
    </xf>
    <xf numFmtId="0" fontId="10" fillId="2" borderId="88" xfId="0" applyNumberFormat="1" applyFont="1" applyFill="1" applyBorder="1" applyAlignment="1" applyProtection="1">
      <alignment horizontal="center" vertical="center" wrapText="1"/>
      <protection locked="0"/>
    </xf>
    <xf numFmtId="164" fontId="10" fillId="2" borderId="16" xfId="0" applyNumberFormat="1" applyFont="1" applyFill="1" applyBorder="1" applyAlignment="1" applyProtection="1">
      <alignment horizontal="center" vertical="center"/>
      <protection locked="0"/>
    </xf>
    <xf numFmtId="164" fontId="10" fillId="2" borderId="85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85" xfId="0" applyNumberFormat="1" applyFont="1" applyFill="1" applyBorder="1" applyAlignment="1" applyProtection="1">
      <alignment horizontal="center" vertical="center"/>
    </xf>
    <xf numFmtId="0" fontId="10" fillId="2" borderId="85" xfId="0" applyNumberFormat="1" applyFont="1" applyFill="1" applyBorder="1" applyAlignment="1" applyProtection="1">
      <alignment horizontal="center" vertical="center"/>
      <protection locked="0"/>
    </xf>
    <xf numFmtId="0" fontId="10" fillId="2" borderId="7" xfId="0" applyNumberFormat="1" applyFont="1" applyFill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/>
    </xf>
    <xf numFmtId="49" fontId="18" fillId="0" borderId="0" xfId="2" applyNumberFormat="1" applyFont="1" applyAlignment="1" applyProtection="1">
      <alignment horizontal="center" vertical="center"/>
    </xf>
    <xf numFmtId="49" fontId="38" fillId="0" borderId="0" xfId="5" applyNumberFormat="1" applyFont="1" applyFill="1" applyAlignment="1" applyProtection="1">
      <alignment horizontal="right" vertical="center"/>
    </xf>
    <xf numFmtId="49" fontId="39" fillId="2" borderId="76" xfId="0" applyNumberFormat="1" applyFont="1" applyFill="1" applyBorder="1" applyAlignment="1" applyProtection="1">
      <alignment horizontal="center" vertical="center"/>
      <protection locked="0"/>
    </xf>
    <xf numFmtId="49" fontId="40" fillId="0" borderId="0" xfId="0" applyNumberFormat="1" applyFont="1" applyFill="1" applyBorder="1" applyAlignment="1" applyProtection="1">
      <alignment horizontal="center" vertical="center"/>
      <protection locked="0"/>
    </xf>
    <xf numFmtId="49" fontId="10" fillId="2" borderId="7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>
      <alignment horizontal="center" vertical="center" readingOrder="2"/>
    </xf>
    <xf numFmtId="49" fontId="3" fillId="0" borderId="0" xfId="3" applyNumberFormat="1" applyFont="1" applyAlignment="1" applyProtection="1">
      <alignment vertical="center" wrapText="1"/>
    </xf>
    <xf numFmtId="49" fontId="25" fillId="0" borderId="10" xfId="0" applyNumberFormat="1" applyFont="1" applyFill="1" applyBorder="1" applyAlignment="1" applyProtection="1">
      <alignment vertical="center" shrinkToFit="1"/>
    </xf>
    <xf numFmtId="49" fontId="25" fillId="0" borderId="5" xfId="0" applyNumberFormat="1" applyFont="1" applyFill="1" applyBorder="1" applyAlignment="1" applyProtection="1">
      <alignment vertical="center" shrinkToFit="1"/>
    </xf>
    <xf numFmtId="49" fontId="10" fillId="2" borderId="5" xfId="0" applyNumberFormat="1" applyFont="1" applyFill="1" applyBorder="1" applyAlignment="1" applyProtection="1">
      <alignment vertical="center" shrinkToFit="1"/>
      <protection locked="0"/>
    </xf>
    <xf numFmtId="49" fontId="10" fillId="2" borderId="85" xfId="0" applyNumberFormat="1" applyFont="1" applyFill="1" applyBorder="1" applyAlignment="1" applyProtection="1">
      <alignment vertical="center" shrinkToFit="1"/>
      <protection locked="0"/>
    </xf>
    <xf numFmtId="49" fontId="13" fillId="0" borderId="20" xfId="0" applyNumberFormat="1" applyFont="1" applyBorder="1" applyProtection="1">
      <alignment vertical="center"/>
    </xf>
    <xf numFmtId="0" fontId="13" fillId="0" borderId="20" xfId="0" applyNumberFormat="1" applyFont="1" applyBorder="1" applyProtection="1">
      <alignment vertical="center"/>
    </xf>
    <xf numFmtId="49" fontId="19" fillId="0" borderId="20" xfId="0" applyNumberFormat="1" applyFont="1" applyBorder="1" applyAlignment="1" applyProtection="1">
      <alignment horizontal="left" vertical="center"/>
    </xf>
    <xf numFmtId="0" fontId="0" fillId="0" borderId="0" xfId="0" quotePrefix="1" applyNumberFormat="1">
      <alignment vertical="center"/>
    </xf>
    <xf numFmtId="0" fontId="44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49" fontId="45" fillId="6" borderId="0" xfId="6" applyNumberFormat="1" applyFont="1" applyFill="1" applyBorder="1" applyAlignment="1" applyProtection="1">
      <alignment vertical="center"/>
    </xf>
    <xf numFmtId="49" fontId="45" fillId="6" borderId="0" xfId="6" applyNumberFormat="1" applyFont="1" applyFill="1" applyBorder="1" applyAlignment="1" applyProtection="1">
      <alignment horizontal="center" vertical="center"/>
    </xf>
    <xf numFmtId="0" fontId="0" fillId="7" borderId="0" xfId="0" applyNumberFormat="1" applyFill="1">
      <alignment vertical="center"/>
    </xf>
    <xf numFmtId="0" fontId="45" fillId="6" borderId="0" xfId="6" applyNumberFormat="1" applyFont="1" applyFill="1" applyBorder="1" applyAlignment="1" applyProtection="1">
      <alignment vertical="center"/>
    </xf>
    <xf numFmtId="0" fontId="4" fillId="0" borderId="0" xfId="5" applyNumberFormat="1" applyFont="1" applyFill="1" applyBorder="1" applyAlignment="1" applyProtection="1">
      <alignment horizontal="right" vertical="center"/>
    </xf>
    <xf numFmtId="0" fontId="4" fillId="0" borderId="0" xfId="5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Protection="1">
      <alignment vertical="center"/>
    </xf>
    <xf numFmtId="0" fontId="5" fillId="0" borderId="0" xfId="5" applyNumberFormat="1" applyFont="1" applyFill="1" applyBorder="1" applyAlignment="1" applyProtection="1">
      <alignment vertical="center" wrapText="1"/>
    </xf>
    <xf numFmtId="0" fontId="32" fillId="0" borderId="0" xfId="5" applyNumberFormat="1" applyFont="1" applyFill="1" applyBorder="1" applyAlignment="1" applyProtection="1">
      <alignment vertical="center" wrapText="1"/>
    </xf>
    <xf numFmtId="0" fontId="30" fillId="0" borderId="0" xfId="3" applyNumberFormat="1" applyFont="1" applyFill="1" applyBorder="1" applyAlignment="1" applyProtection="1">
      <alignment horizontal="left" vertical="top" shrinkToFit="1"/>
    </xf>
    <xf numFmtId="0" fontId="46" fillId="0" borderId="0" xfId="2" applyNumberFormat="1" applyFont="1" applyAlignment="1" applyProtection="1">
      <alignment horizontal="center" vertical="center"/>
    </xf>
    <xf numFmtId="0" fontId="4" fillId="0" borderId="0" xfId="0" applyNumberFormat="1" applyFont="1" applyAlignment="1" applyProtection="1">
      <alignment vertical="center" wrapText="1"/>
    </xf>
    <xf numFmtId="0" fontId="4" fillId="0" borderId="0" xfId="0" applyNumberFormat="1" applyFont="1" applyAlignment="1" applyProtection="1">
      <alignment vertical="top"/>
    </xf>
    <xf numFmtId="0" fontId="10" fillId="0" borderId="0" xfId="0" applyNumberFormat="1" applyFont="1" applyProtection="1">
      <alignment vertical="center"/>
    </xf>
    <xf numFmtId="49" fontId="45" fillId="7" borderId="0" xfId="6" applyNumberFormat="1" applyFont="1" applyFill="1" applyBorder="1" applyAlignment="1" applyProtection="1">
      <alignment vertical="center"/>
    </xf>
    <xf numFmtId="49" fontId="47" fillId="0" borderId="0" xfId="5" applyNumberFormat="1" applyFont="1" applyFill="1" applyBorder="1" applyAlignment="1" applyProtection="1">
      <alignment horizontal="left" vertical="center"/>
    </xf>
    <xf numFmtId="49" fontId="25" fillId="0" borderId="29" xfId="0" applyNumberFormat="1" applyFont="1" applyBorder="1" applyProtection="1">
      <alignment vertical="center"/>
    </xf>
    <xf numFmtId="49" fontId="25" fillId="0" borderId="15" xfId="0" applyNumberFormat="1" applyFont="1" applyBorder="1" applyProtection="1">
      <alignment vertical="center"/>
    </xf>
    <xf numFmtId="49" fontId="18" fillId="0" borderId="0" xfId="2" applyNumberFormat="1" applyFont="1" applyAlignment="1" applyProtection="1">
      <alignment vertical="center"/>
    </xf>
    <xf numFmtId="49" fontId="17" fillId="2" borderId="5" xfId="0" applyNumberFormat="1" applyFont="1" applyFill="1" applyBorder="1" applyAlignment="1" applyProtection="1">
      <alignment horizontal="center" vertical="center"/>
      <protection locked="0"/>
    </xf>
    <xf numFmtId="49" fontId="17" fillId="2" borderId="85" xfId="0" applyNumberFormat="1" applyFont="1" applyFill="1" applyBorder="1" applyAlignment="1" applyProtection="1">
      <alignment horizontal="center" vertical="center"/>
      <protection locked="0"/>
    </xf>
    <xf numFmtId="49" fontId="48" fillId="0" borderId="15" xfId="0" applyNumberFormat="1" applyFont="1" applyBorder="1" applyProtection="1">
      <alignment vertical="center"/>
    </xf>
    <xf numFmtId="0" fontId="49" fillId="0" borderId="0" xfId="0" applyFont="1">
      <alignment vertical="center"/>
    </xf>
    <xf numFmtId="49" fontId="5" fillId="0" borderId="101" xfId="5" applyNumberFormat="1" applyFont="1" applyFill="1" applyBorder="1" applyAlignment="1" applyProtection="1">
      <alignment horizontal="center" vertical="center"/>
    </xf>
    <xf numFmtId="49" fontId="34" fillId="0" borderId="68" xfId="3" applyNumberFormat="1" applyFont="1" applyFill="1" applyBorder="1" applyAlignment="1" applyProtection="1">
      <alignment horizontal="center" vertical="center"/>
    </xf>
    <xf numFmtId="49" fontId="34" fillId="0" borderId="103" xfId="3" applyNumberFormat="1" applyFont="1" applyFill="1" applyBorder="1" applyAlignment="1" applyProtection="1">
      <alignment horizontal="center" vertical="center"/>
    </xf>
    <xf numFmtId="49" fontId="18" fillId="0" borderId="0" xfId="2" applyNumberFormat="1" applyFont="1" applyAlignment="1" applyProtection="1">
      <alignment horizontal="center" vertical="center"/>
    </xf>
    <xf numFmtId="49" fontId="5" fillId="0" borderId="39" xfId="6" applyNumberFormat="1" applyFont="1" applyFill="1" applyBorder="1" applyAlignment="1" applyProtection="1">
      <alignment horizontal="center" vertical="center" wrapText="1"/>
    </xf>
    <xf numFmtId="49" fontId="5" fillId="0" borderId="100" xfId="6" applyNumberFormat="1" applyFont="1" applyFill="1" applyBorder="1" applyAlignment="1" applyProtection="1">
      <alignment horizontal="center" vertical="center"/>
    </xf>
    <xf numFmtId="49" fontId="5" fillId="5" borderId="39" xfId="0" applyNumberFormat="1" applyFont="1" applyFill="1" applyBorder="1" applyAlignment="1" applyProtection="1">
      <alignment horizontal="center" vertical="center" wrapText="1"/>
    </xf>
    <xf numFmtId="49" fontId="5" fillId="5" borderId="89" xfId="0" applyNumberFormat="1" applyFont="1" applyFill="1" applyBorder="1" applyAlignment="1" applyProtection="1">
      <alignment horizontal="center" vertical="center" wrapText="1"/>
    </xf>
    <xf numFmtId="49" fontId="5" fillId="5" borderId="36" xfId="0" applyNumberFormat="1" applyFont="1" applyFill="1" applyBorder="1" applyAlignment="1" applyProtection="1">
      <alignment horizontal="center" vertical="center" wrapText="1"/>
    </xf>
    <xf numFmtId="49" fontId="5" fillId="5" borderId="54" xfId="0" applyNumberFormat="1" applyFont="1" applyFill="1" applyBorder="1" applyAlignment="1" applyProtection="1">
      <alignment horizontal="center" vertical="center" wrapText="1"/>
    </xf>
    <xf numFmtId="49" fontId="5" fillId="0" borderId="90" xfId="5" applyNumberFormat="1" applyFont="1" applyFill="1" applyBorder="1" applyAlignment="1" applyProtection="1">
      <alignment horizontal="center" vertical="center"/>
    </xf>
    <xf numFmtId="49" fontId="5" fillId="0" borderId="91" xfId="5" applyNumberFormat="1" applyFont="1" applyFill="1" applyBorder="1" applyAlignment="1" applyProtection="1">
      <alignment horizontal="center" vertical="center"/>
    </xf>
    <xf numFmtId="49" fontId="38" fillId="2" borderId="77" xfId="5" applyNumberFormat="1" applyFont="1" applyFill="1" applyBorder="1" applyAlignment="1" applyProtection="1">
      <alignment horizontal="left" vertical="center"/>
      <protection locked="0"/>
    </xf>
    <xf numFmtId="49" fontId="38" fillId="2" borderId="78" xfId="5" applyNumberFormat="1" applyFont="1" applyFill="1" applyBorder="1" applyAlignment="1" applyProtection="1">
      <alignment horizontal="left" vertical="center"/>
      <protection locked="0"/>
    </xf>
    <xf numFmtId="49" fontId="38" fillId="2" borderId="79" xfId="5" applyNumberFormat="1" applyFont="1" applyFill="1" applyBorder="1" applyAlignment="1" applyProtection="1">
      <alignment horizontal="left" vertical="center"/>
      <protection locked="0"/>
    </xf>
    <xf numFmtId="49" fontId="38" fillId="0" borderId="0" xfId="5" applyNumberFormat="1" applyFont="1" applyBorder="1" applyAlignment="1" applyProtection="1">
      <alignment horizontal="right" vertical="center"/>
    </xf>
    <xf numFmtId="49" fontId="38" fillId="0" borderId="99" xfId="5" applyNumberFormat="1" applyFont="1" applyBorder="1" applyAlignment="1" applyProtection="1">
      <alignment horizontal="right" vertical="center"/>
    </xf>
    <xf numFmtId="49" fontId="38" fillId="2" borderId="92" xfId="0" applyNumberFormat="1" applyFont="1" applyFill="1" applyBorder="1" applyAlignment="1" applyProtection="1">
      <alignment horizontal="center" vertical="center"/>
      <protection locked="0"/>
    </xf>
    <xf numFmtId="49" fontId="38" fillId="2" borderId="93" xfId="0" applyNumberFormat="1" applyFont="1" applyFill="1" applyBorder="1" applyAlignment="1" applyProtection="1">
      <alignment horizontal="center" vertical="center"/>
      <protection locked="0"/>
    </xf>
    <xf numFmtId="49" fontId="38" fillId="2" borderId="94" xfId="0" applyNumberFormat="1" applyFont="1" applyFill="1" applyBorder="1" applyAlignment="1" applyProtection="1">
      <alignment horizontal="center" vertical="center"/>
      <protection locked="0"/>
    </xf>
    <xf numFmtId="49" fontId="38" fillId="2" borderId="98" xfId="0" applyNumberFormat="1" applyFont="1" applyFill="1" applyBorder="1" applyAlignment="1" applyProtection="1">
      <alignment horizontal="center" vertical="center"/>
      <protection locked="0"/>
    </xf>
    <xf numFmtId="49" fontId="38" fillId="2" borderId="0" xfId="0" applyNumberFormat="1" applyFont="1" applyFill="1" applyBorder="1" applyAlignment="1" applyProtection="1">
      <alignment horizontal="center" vertical="center"/>
      <protection locked="0"/>
    </xf>
    <xf numFmtId="49" fontId="38" fillId="2" borderId="99" xfId="0" applyNumberFormat="1" applyFont="1" applyFill="1" applyBorder="1" applyAlignment="1" applyProtection="1">
      <alignment horizontal="center" vertical="center"/>
      <protection locked="0"/>
    </xf>
    <xf numFmtId="49" fontId="38" fillId="2" borderId="95" xfId="0" applyNumberFormat="1" applyFont="1" applyFill="1" applyBorder="1" applyAlignment="1" applyProtection="1">
      <alignment horizontal="center" vertical="center"/>
      <protection locked="0"/>
    </xf>
    <xf numFmtId="49" fontId="38" fillId="2" borderId="96" xfId="0" applyNumberFormat="1" applyFont="1" applyFill="1" applyBorder="1" applyAlignment="1" applyProtection="1">
      <alignment horizontal="center" vertical="center"/>
      <protection locked="0"/>
    </xf>
    <xf numFmtId="49" fontId="38" fillId="2" borderId="97" xfId="0" applyNumberFormat="1" applyFont="1" applyFill="1" applyBorder="1" applyAlignment="1" applyProtection="1">
      <alignment horizontal="center" vertical="center"/>
      <protection locked="0"/>
    </xf>
    <xf numFmtId="49" fontId="41" fillId="0" borderId="0" xfId="0" applyNumberFormat="1" applyFont="1" applyAlignment="1" applyProtection="1">
      <alignment horizontal="right" vertical="center"/>
    </xf>
    <xf numFmtId="49" fontId="41" fillId="0" borderId="99" xfId="0" applyNumberFormat="1" applyFont="1" applyBorder="1" applyAlignment="1" applyProtection="1">
      <alignment horizontal="right" vertical="center"/>
    </xf>
    <xf numFmtId="49" fontId="3" fillId="0" borderId="0" xfId="3" applyNumberFormat="1" applyFont="1" applyAlignment="1" applyProtection="1">
      <alignment horizontal="center" vertical="center" wrapText="1"/>
    </xf>
    <xf numFmtId="49" fontId="3" fillId="0" borderId="0" xfId="3" applyNumberFormat="1" applyFont="1" applyAlignment="1" applyProtection="1">
      <alignment horizontal="center" vertical="top" wrapText="1"/>
    </xf>
    <xf numFmtId="49" fontId="4" fillId="0" borderId="6" xfId="0" applyNumberFormat="1" applyFont="1" applyBorder="1" applyAlignment="1" applyProtection="1">
      <alignment vertical="center"/>
    </xf>
    <xf numFmtId="49" fontId="4" fillId="0" borderId="15" xfId="0" applyNumberFormat="1" applyFont="1" applyBorder="1" applyAlignment="1" applyProtection="1">
      <alignment vertical="center"/>
    </xf>
    <xf numFmtId="49" fontId="4" fillId="2" borderId="72" xfId="5" applyNumberFormat="1" applyFont="1" applyFill="1" applyBorder="1" applyAlignment="1" applyProtection="1">
      <alignment horizontal="left" vertical="center"/>
      <protection locked="0"/>
    </xf>
    <xf numFmtId="49" fontId="4" fillId="2" borderId="12" xfId="5" applyNumberFormat="1" applyFont="1" applyFill="1" applyBorder="1" applyAlignment="1" applyProtection="1">
      <alignment horizontal="left" vertical="center"/>
      <protection locked="0"/>
    </xf>
    <xf numFmtId="49" fontId="4" fillId="2" borderId="32" xfId="5" applyNumberFormat="1" applyFont="1" applyFill="1" applyBorder="1" applyAlignment="1" applyProtection="1">
      <alignment horizontal="left" vertical="center"/>
      <protection locked="0"/>
    </xf>
    <xf numFmtId="49" fontId="5" fillId="0" borderId="6" xfId="3" applyNumberFormat="1" applyFont="1" applyFill="1" applyBorder="1" applyAlignment="1" applyProtection="1">
      <alignment horizontal="center" vertical="center" wrapText="1"/>
    </xf>
    <xf numFmtId="49" fontId="5" fillId="0" borderId="23" xfId="3" applyNumberFormat="1" applyFont="1" applyFill="1" applyBorder="1" applyAlignment="1" applyProtection="1">
      <alignment horizontal="center" vertical="center" wrapText="1"/>
    </xf>
    <xf numFmtId="49" fontId="5" fillId="0" borderId="15" xfId="3" applyNumberFormat="1" applyFont="1" applyFill="1" applyBorder="1" applyAlignment="1" applyProtection="1">
      <alignment horizontal="center" vertical="center" wrapText="1"/>
    </xf>
    <xf numFmtId="49" fontId="5" fillId="0" borderId="3" xfId="3" applyNumberFormat="1" applyFont="1" applyFill="1" applyBorder="1" applyAlignment="1" applyProtection="1">
      <alignment horizontal="center" vertical="center" shrinkToFit="1"/>
    </xf>
    <xf numFmtId="49" fontId="5" fillId="0" borderId="30" xfId="3" applyNumberFormat="1" applyFont="1" applyFill="1" applyBorder="1" applyAlignment="1" applyProtection="1">
      <alignment horizontal="center" vertical="center" shrinkToFit="1"/>
    </xf>
    <xf numFmtId="49" fontId="5" fillId="0" borderId="2" xfId="3" applyNumberFormat="1" applyFont="1" applyFill="1" applyBorder="1" applyAlignment="1" applyProtection="1">
      <alignment horizontal="center" vertical="center" shrinkToFit="1"/>
    </xf>
    <xf numFmtId="49" fontId="5" fillId="0" borderId="68" xfId="3" applyNumberFormat="1" applyFont="1" applyFill="1" applyBorder="1" applyAlignment="1" applyProtection="1">
      <alignment horizontal="center" vertical="center" shrinkToFit="1"/>
    </xf>
    <xf numFmtId="49" fontId="5" fillId="0" borderId="102" xfId="3" applyNumberFormat="1" applyFont="1" applyFill="1" applyBorder="1" applyAlignment="1" applyProtection="1">
      <alignment horizontal="center" vertical="center" shrinkToFit="1"/>
    </xf>
    <xf numFmtId="49" fontId="5" fillId="0" borderId="69" xfId="3" applyNumberFormat="1" applyFont="1" applyFill="1" applyBorder="1" applyAlignment="1" applyProtection="1">
      <alignment horizontal="center" vertical="center" shrinkToFit="1"/>
    </xf>
    <xf numFmtId="49" fontId="5" fillId="0" borderId="7" xfId="3" applyNumberFormat="1" applyFont="1" applyFill="1" applyBorder="1" applyAlignment="1" applyProtection="1">
      <alignment horizontal="center" vertical="center" shrinkToFit="1"/>
    </xf>
    <xf numFmtId="49" fontId="5" fillId="0" borderId="24" xfId="3" applyNumberFormat="1" applyFont="1" applyFill="1" applyBorder="1" applyAlignment="1" applyProtection="1">
      <alignment horizontal="center" vertical="center" shrinkToFit="1"/>
    </xf>
    <xf numFmtId="49" fontId="5" fillId="0" borderId="16" xfId="3" applyNumberFormat="1" applyFont="1" applyFill="1" applyBorder="1" applyAlignment="1" applyProtection="1">
      <alignment horizontal="center" vertical="center" shrinkToFit="1"/>
    </xf>
    <xf numFmtId="49" fontId="4" fillId="0" borderId="0" xfId="3" applyNumberFormat="1" applyFont="1" applyAlignment="1" applyProtection="1">
      <alignment horizontal="left" vertical="center" wrapText="1"/>
    </xf>
    <xf numFmtId="22" fontId="4" fillId="0" borderId="0" xfId="0" applyNumberFormat="1" applyFont="1" applyAlignment="1" applyProtection="1">
      <alignment horizontal="left" vertical="center"/>
    </xf>
    <xf numFmtId="49" fontId="4" fillId="0" borderId="64" xfId="4" applyNumberFormat="1" applyFont="1" applyFill="1" applyBorder="1" applyAlignment="1" applyProtection="1">
      <alignment horizontal="left" vertical="center"/>
    </xf>
    <xf numFmtId="49" fontId="4" fillId="0" borderId="65" xfId="4" applyNumberFormat="1" applyFont="1" applyFill="1" applyBorder="1" applyAlignment="1" applyProtection="1">
      <alignment horizontal="left" vertical="center"/>
    </xf>
    <xf numFmtId="9" fontId="4" fillId="0" borderId="66" xfId="4" applyNumberFormat="1" applyFont="1" applyFill="1" applyBorder="1" applyAlignment="1" applyProtection="1">
      <alignment horizontal="left" vertical="center"/>
    </xf>
    <xf numFmtId="9" fontId="4" fillId="0" borderId="67" xfId="4" applyNumberFormat="1" applyFont="1" applyFill="1" applyBorder="1" applyAlignment="1" applyProtection="1">
      <alignment horizontal="left" vertical="center"/>
    </xf>
    <xf numFmtId="49" fontId="4" fillId="0" borderId="68" xfId="4" applyNumberFormat="1" applyFont="1" applyFill="1" applyBorder="1" applyAlignment="1" applyProtection="1">
      <alignment horizontal="left" vertical="center"/>
    </xf>
    <xf numFmtId="49" fontId="4" fillId="0" borderId="69" xfId="4" applyNumberFormat="1" applyFont="1" applyFill="1" applyBorder="1" applyAlignment="1" applyProtection="1">
      <alignment horizontal="left" vertical="center"/>
    </xf>
    <xf numFmtId="49" fontId="30" fillId="0" borderId="12" xfId="5" applyNumberFormat="1" applyFont="1" applyFill="1" applyBorder="1" applyAlignment="1" applyProtection="1">
      <alignment horizontal="left" vertical="top"/>
    </xf>
    <xf numFmtId="49" fontId="4" fillId="2" borderId="31" xfId="5" applyNumberFormat="1" applyFont="1" applyFill="1" applyBorder="1" applyAlignment="1" applyProtection="1">
      <alignment horizontal="left" vertical="center"/>
      <protection locked="0"/>
    </xf>
    <xf numFmtId="49" fontId="30" fillId="0" borderId="20" xfId="5" applyNumberFormat="1" applyFont="1" applyFill="1" applyBorder="1" applyAlignment="1" applyProtection="1">
      <alignment horizontal="left" vertical="top"/>
    </xf>
    <xf numFmtId="49" fontId="35" fillId="0" borderId="0" xfId="1" applyNumberFormat="1" applyFont="1" applyAlignment="1" applyProtection="1">
      <alignment horizontal="left"/>
      <protection locked="0"/>
    </xf>
    <xf numFmtId="49" fontId="10" fillId="2" borderId="44" xfId="0" applyNumberFormat="1" applyFont="1" applyFill="1" applyBorder="1" applyAlignment="1" applyProtection="1">
      <alignment horizontal="center" vertical="center"/>
      <protection locked="0"/>
    </xf>
    <xf numFmtId="49" fontId="10" fillId="2" borderId="45" xfId="0" applyNumberFormat="1" applyFont="1" applyFill="1" applyBorder="1" applyAlignment="1" applyProtection="1">
      <alignment horizontal="center" vertical="center"/>
      <protection locked="0"/>
    </xf>
    <xf numFmtId="49" fontId="10" fillId="2" borderId="47" xfId="0" applyNumberFormat="1" applyFont="1" applyFill="1" applyBorder="1" applyAlignment="1" applyProtection="1">
      <alignment horizontal="center" vertical="center"/>
      <protection locked="0"/>
    </xf>
    <xf numFmtId="49" fontId="10" fillId="2" borderId="86" xfId="0" applyNumberFormat="1" applyFont="1" applyFill="1" applyBorder="1" applyAlignment="1" applyProtection="1">
      <alignment horizontal="center" vertical="center"/>
      <protection locked="0"/>
    </xf>
    <xf numFmtId="49" fontId="43" fillId="0" borderId="0" xfId="3" applyNumberFormat="1" applyFont="1" applyAlignment="1" applyProtection="1">
      <alignment horizontal="center" wrapText="1"/>
    </xf>
    <xf numFmtId="49" fontId="5" fillId="5" borderId="34" xfId="5" applyNumberFormat="1" applyFont="1" applyFill="1" applyBorder="1" applyAlignment="1" applyProtection="1">
      <alignment horizontal="center" vertical="center" wrapText="1"/>
    </xf>
    <xf numFmtId="49" fontId="5" fillId="5" borderId="63" xfId="5" applyNumberFormat="1" applyFont="1" applyFill="1" applyBorder="1" applyAlignment="1" applyProtection="1">
      <alignment horizontal="center" vertical="center" wrapText="1"/>
    </xf>
    <xf numFmtId="49" fontId="5" fillId="5" borderId="35" xfId="5" applyNumberFormat="1" applyFont="1" applyFill="1" applyBorder="1" applyAlignment="1" applyProtection="1">
      <alignment horizontal="center" vertical="center" wrapText="1"/>
    </xf>
    <xf numFmtId="49" fontId="5" fillId="5" borderId="33" xfId="5" applyNumberFormat="1" applyFont="1" applyFill="1" applyBorder="1" applyAlignment="1" applyProtection="1">
      <alignment horizontal="center" vertical="center" wrapText="1"/>
    </xf>
    <xf numFmtId="49" fontId="5" fillId="5" borderId="13" xfId="3" applyNumberFormat="1" applyFont="1" applyFill="1" applyBorder="1" applyAlignment="1" applyProtection="1">
      <alignment horizontal="center" vertical="center" wrapText="1"/>
    </xf>
    <xf numFmtId="49" fontId="5" fillId="5" borderId="20" xfId="3" applyNumberFormat="1" applyFont="1" applyFill="1" applyBorder="1" applyAlignment="1" applyProtection="1">
      <alignment horizontal="center" vertical="center" wrapText="1"/>
    </xf>
    <xf numFmtId="49" fontId="5" fillId="5" borderId="63" xfId="3" applyNumberFormat="1" applyFont="1" applyFill="1" applyBorder="1" applyAlignment="1" applyProtection="1">
      <alignment horizontal="center" vertical="center" wrapText="1"/>
    </xf>
    <xf numFmtId="49" fontId="5" fillId="5" borderId="28" xfId="3" applyNumberFormat="1" applyFont="1" applyFill="1" applyBorder="1" applyAlignment="1" applyProtection="1">
      <alignment horizontal="center" vertical="center" wrapText="1"/>
    </xf>
    <xf numFmtId="49" fontId="5" fillId="5" borderId="21" xfId="3" applyNumberFormat="1" applyFont="1" applyFill="1" applyBorder="1" applyAlignment="1" applyProtection="1">
      <alignment horizontal="center" vertical="center" wrapText="1"/>
    </xf>
    <xf numFmtId="49" fontId="5" fillId="5" borderId="33" xfId="3" applyNumberFormat="1" applyFont="1" applyFill="1" applyBorder="1" applyAlignment="1" applyProtection="1">
      <alignment horizontal="center" vertical="center" wrapText="1"/>
    </xf>
    <xf numFmtId="49" fontId="30" fillId="2" borderId="44" xfId="0" applyNumberFormat="1" applyFont="1" applyFill="1" applyBorder="1" applyAlignment="1" applyProtection="1">
      <alignment horizontal="left" vertical="center" shrinkToFit="1"/>
      <protection locked="0"/>
    </xf>
    <xf numFmtId="49" fontId="30" fillId="2" borderId="23" xfId="0" applyNumberFormat="1" applyFont="1" applyFill="1" applyBorder="1" applyAlignment="1" applyProtection="1">
      <alignment horizontal="left" vertical="center" shrinkToFit="1"/>
      <protection locked="0"/>
    </xf>
    <xf numFmtId="49" fontId="30" fillId="2" borderId="45" xfId="0" applyNumberFormat="1" applyFont="1" applyFill="1" applyBorder="1" applyAlignment="1" applyProtection="1">
      <alignment horizontal="left" vertical="center" shrinkToFit="1"/>
      <protection locked="0"/>
    </xf>
    <xf numFmtId="49" fontId="5" fillId="0" borderId="55" xfId="6" applyNumberFormat="1" applyFont="1" applyFill="1" applyBorder="1" applyAlignment="1" applyProtection="1">
      <alignment horizontal="center" vertical="center" wrapText="1"/>
    </xf>
    <xf numFmtId="49" fontId="5" fillId="0" borderId="56" xfId="6" applyNumberFormat="1" applyFont="1" applyFill="1" applyBorder="1" applyAlignment="1" applyProtection="1">
      <alignment horizontal="center" vertical="center" wrapText="1"/>
    </xf>
    <xf numFmtId="0" fontId="10" fillId="2" borderId="44" xfId="0" applyNumberFormat="1" applyFont="1" applyFill="1" applyBorder="1" applyAlignment="1" applyProtection="1">
      <alignment horizontal="left" vertical="center" shrinkToFit="1"/>
      <protection locked="0"/>
    </xf>
    <xf numFmtId="0" fontId="10" fillId="2" borderId="15" xfId="0" applyNumberFormat="1" applyFont="1" applyFill="1" applyBorder="1" applyAlignment="1" applyProtection="1">
      <alignment horizontal="left" vertical="center" shrinkToFit="1"/>
      <protection locked="0"/>
    </xf>
    <xf numFmtId="49" fontId="29" fillId="0" borderId="61" xfId="0" applyNumberFormat="1" applyFont="1" applyFill="1" applyBorder="1" applyAlignment="1" applyProtection="1">
      <alignment horizontal="left" vertical="center"/>
    </xf>
    <xf numFmtId="49" fontId="29" fillId="0" borderId="62" xfId="0" applyNumberFormat="1" applyFont="1" applyFill="1" applyBorder="1" applyAlignment="1" applyProtection="1">
      <alignment horizontal="left" vertical="center"/>
    </xf>
    <xf numFmtId="49" fontId="29" fillId="0" borderId="44" xfId="0" applyNumberFormat="1" applyFont="1" applyFill="1" applyBorder="1" applyAlignment="1" applyProtection="1">
      <alignment horizontal="left" vertical="center"/>
    </xf>
    <xf numFmtId="49" fontId="29" fillId="0" borderId="15" xfId="0" applyNumberFormat="1" applyFont="1" applyFill="1" applyBorder="1" applyAlignment="1" applyProtection="1">
      <alignment horizontal="left" vertical="center"/>
    </xf>
    <xf numFmtId="49" fontId="25" fillId="0" borderId="48" xfId="0" applyNumberFormat="1" applyFont="1" applyFill="1" applyBorder="1" applyAlignment="1" applyProtection="1">
      <alignment horizontal="center" vertical="center"/>
    </xf>
    <xf numFmtId="49" fontId="25" fillId="0" borderId="49" xfId="0" applyNumberFormat="1" applyFont="1" applyFill="1" applyBorder="1" applyAlignment="1" applyProtection="1">
      <alignment horizontal="center" vertical="center"/>
    </xf>
    <xf numFmtId="49" fontId="25" fillId="0" borderId="44" xfId="0" applyNumberFormat="1" applyFont="1" applyBorder="1" applyAlignment="1" applyProtection="1">
      <alignment horizontal="center" vertical="center"/>
    </xf>
    <xf numFmtId="49" fontId="25" fillId="0" borderId="45" xfId="0" applyNumberFormat="1" applyFont="1" applyBorder="1" applyAlignment="1" applyProtection="1">
      <alignment horizontal="center" vertical="center"/>
    </xf>
    <xf numFmtId="49" fontId="5" fillId="0" borderId="34" xfId="6" applyNumberFormat="1" applyFont="1" applyFill="1" applyBorder="1" applyAlignment="1" applyProtection="1">
      <alignment horizontal="center" vertical="center" wrapText="1"/>
    </xf>
    <xf numFmtId="49" fontId="5" fillId="0" borderId="37" xfId="6" applyNumberFormat="1" applyFont="1" applyFill="1" applyBorder="1" applyAlignment="1" applyProtection="1">
      <alignment horizontal="center" vertical="center"/>
    </xf>
    <xf numFmtId="49" fontId="5" fillId="0" borderId="41" xfId="6" applyNumberFormat="1" applyFont="1" applyFill="1" applyBorder="1" applyAlignment="1" applyProtection="1">
      <alignment horizontal="center" vertical="center"/>
    </xf>
    <xf numFmtId="49" fontId="5" fillId="0" borderId="43" xfId="6" applyNumberFormat="1" applyFont="1" applyFill="1" applyBorder="1" applyAlignment="1" applyProtection="1">
      <alignment horizontal="center" vertical="center"/>
    </xf>
    <xf numFmtId="49" fontId="5" fillId="0" borderId="52" xfId="6" applyNumberFormat="1" applyFont="1" applyBorder="1" applyAlignment="1" applyProtection="1">
      <alignment horizontal="center" vertical="center" wrapText="1"/>
    </xf>
    <xf numFmtId="49" fontId="5" fillId="0" borderId="53" xfId="6" applyNumberFormat="1" applyFont="1" applyBorder="1" applyAlignment="1" applyProtection="1">
      <alignment horizontal="center" vertical="center" wrapText="1"/>
    </xf>
    <xf numFmtId="49" fontId="5" fillId="0" borderId="52" xfId="6" applyNumberFormat="1" applyFont="1" applyFill="1" applyBorder="1" applyAlignment="1" applyProtection="1">
      <alignment horizontal="center" vertical="center" wrapText="1"/>
    </xf>
    <xf numFmtId="49" fontId="5" fillId="0" borderId="53" xfId="6" applyNumberFormat="1" applyFont="1" applyFill="1" applyBorder="1" applyAlignment="1" applyProtection="1">
      <alignment horizontal="center" vertical="center" wrapText="1"/>
    </xf>
    <xf numFmtId="49" fontId="5" fillId="0" borderId="51" xfId="6" applyNumberFormat="1" applyFont="1" applyFill="1" applyBorder="1" applyAlignment="1" applyProtection="1">
      <alignment horizontal="center" vertical="center" wrapText="1"/>
    </xf>
    <xf numFmtId="49" fontId="29" fillId="0" borderId="44" xfId="0" applyNumberFormat="1" applyFont="1" applyBorder="1" applyAlignment="1" applyProtection="1">
      <alignment horizontal="left" vertical="center" shrinkToFit="1"/>
    </xf>
    <xf numFmtId="49" fontId="29" fillId="0" borderId="23" xfId="0" applyNumberFormat="1" applyFont="1" applyBorder="1" applyAlignment="1" applyProtection="1">
      <alignment horizontal="left" vertical="center" shrinkToFit="1"/>
    </xf>
    <xf numFmtId="49" fontId="29" fillId="0" borderId="45" xfId="0" applyNumberFormat="1" applyFont="1" applyBorder="1" applyAlignment="1" applyProtection="1">
      <alignment horizontal="left" vertical="center" shrinkToFit="1"/>
    </xf>
    <xf numFmtId="49" fontId="29" fillId="0" borderId="48" xfId="0" applyNumberFormat="1" applyFont="1" applyBorder="1" applyAlignment="1" applyProtection="1">
      <alignment horizontal="left" vertical="center" shrinkToFit="1"/>
    </xf>
    <xf numFmtId="49" fontId="29" fillId="0" borderId="22" xfId="0" applyNumberFormat="1" applyFont="1" applyBorder="1" applyAlignment="1" applyProtection="1">
      <alignment horizontal="left" vertical="center" shrinkToFit="1"/>
    </xf>
    <xf numFmtId="49" fontId="29" fillId="0" borderId="49" xfId="0" applyNumberFormat="1" applyFont="1" applyBorder="1" applyAlignment="1" applyProtection="1">
      <alignment horizontal="left" vertical="center" shrinkToFit="1"/>
    </xf>
    <xf numFmtId="49" fontId="5" fillId="0" borderId="38" xfId="6" applyNumberFormat="1" applyFont="1" applyFill="1" applyBorder="1" applyAlignment="1" applyProtection="1">
      <alignment horizontal="center" vertical="center"/>
    </xf>
    <xf numFmtId="49" fontId="5" fillId="0" borderId="17" xfId="6" applyNumberFormat="1" applyFont="1" applyFill="1" applyBorder="1" applyAlignment="1" applyProtection="1">
      <alignment horizontal="center" vertical="center"/>
    </xf>
    <xf numFmtId="49" fontId="5" fillId="0" borderId="13" xfId="6" applyNumberFormat="1" applyFont="1" applyFill="1" applyBorder="1" applyAlignment="1" applyProtection="1">
      <alignment horizontal="center" vertical="center"/>
    </xf>
    <xf numFmtId="49" fontId="5" fillId="0" borderId="11" xfId="6" applyNumberFormat="1" applyFont="1" applyFill="1" applyBorder="1" applyAlignment="1" applyProtection="1">
      <alignment horizontal="center" vertical="center"/>
    </xf>
    <xf numFmtId="49" fontId="5" fillId="0" borderId="40" xfId="6" applyNumberFormat="1" applyFont="1" applyFill="1" applyBorder="1" applyAlignment="1" applyProtection="1">
      <alignment horizontal="center" vertical="center"/>
    </xf>
    <xf numFmtId="49" fontId="5" fillId="0" borderId="13" xfId="6" applyNumberFormat="1" applyFont="1" applyFill="1" applyBorder="1" applyAlignment="1" applyProtection="1">
      <alignment horizontal="center" vertical="center" wrapText="1"/>
    </xf>
    <xf numFmtId="49" fontId="5" fillId="0" borderId="70" xfId="6" applyNumberFormat="1" applyFont="1" applyFill="1" applyBorder="1" applyAlignment="1" applyProtection="1">
      <alignment horizontal="center" vertical="center"/>
    </xf>
    <xf numFmtId="49" fontId="5" fillId="0" borderId="34" xfId="6" applyNumberFormat="1" applyFont="1" applyBorder="1" applyAlignment="1" applyProtection="1">
      <alignment horizontal="center" vertical="center"/>
    </xf>
    <xf numFmtId="49" fontId="5" fillId="0" borderId="20" xfId="6" applyNumberFormat="1" applyFont="1" applyBorder="1" applyAlignment="1" applyProtection="1">
      <alignment horizontal="center" vertical="center"/>
    </xf>
    <xf numFmtId="49" fontId="5" fillId="0" borderId="37" xfId="6" applyNumberFormat="1" applyFont="1" applyBorder="1" applyAlignment="1" applyProtection="1">
      <alignment horizontal="center" vertical="center"/>
    </xf>
    <xf numFmtId="49" fontId="5" fillId="0" borderId="41" xfId="6" applyNumberFormat="1" applyFont="1" applyBorder="1" applyAlignment="1" applyProtection="1">
      <alignment horizontal="center" vertical="center"/>
    </xf>
    <xf numFmtId="49" fontId="5" fillId="0" borderId="42" xfId="6" applyNumberFormat="1" applyFont="1" applyBorder="1" applyAlignment="1" applyProtection="1">
      <alignment horizontal="center" vertical="center"/>
    </xf>
    <xf numFmtId="49" fontId="5" fillId="0" borderId="43" xfId="6" applyNumberFormat="1" applyFont="1" applyBorder="1" applyAlignment="1" applyProtection="1">
      <alignment horizontal="center" vertical="center"/>
    </xf>
    <xf numFmtId="49" fontId="5" fillId="0" borderId="60" xfId="6" applyNumberFormat="1" applyFont="1" applyFill="1" applyBorder="1" applyAlignment="1" applyProtection="1">
      <alignment horizontal="center" vertical="center" wrapText="1"/>
    </xf>
    <xf numFmtId="49" fontId="5" fillId="0" borderId="63" xfId="6" applyNumberFormat="1" applyFont="1" applyFill="1" applyBorder="1" applyAlignment="1" applyProtection="1">
      <alignment horizontal="center" vertical="center" wrapText="1"/>
    </xf>
    <xf numFmtId="49" fontId="5" fillId="0" borderId="70" xfId="6" applyNumberFormat="1" applyFont="1" applyFill="1" applyBorder="1" applyAlignment="1" applyProtection="1">
      <alignment horizontal="center" vertical="center" wrapText="1"/>
    </xf>
    <xf numFmtId="49" fontId="5" fillId="0" borderId="71" xfId="6" applyNumberFormat="1" applyFont="1" applyFill="1" applyBorder="1" applyAlignment="1" applyProtection="1">
      <alignment horizontal="center" vertical="center" wrapText="1"/>
    </xf>
    <xf numFmtId="49" fontId="25" fillId="0" borderId="18" xfId="0" applyNumberFormat="1" applyFont="1" applyBorder="1" applyAlignment="1" applyProtection="1">
      <alignment horizontal="left" vertical="center"/>
    </xf>
    <xf numFmtId="49" fontId="25" fillId="0" borderId="29" xfId="0" applyNumberFormat="1" applyFont="1" applyBorder="1" applyAlignment="1" applyProtection="1">
      <alignment horizontal="left" vertical="center"/>
    </xf>
    <xf numFmtId="49" fontId="25" fillId="0" borderId="6" xfId="0" applyNumberFormat="1" applyFont="1" applyBorder="1" applyAlignment="1" applyProtection="1">
      <alignment horizontal="left" vertical="center"/>
    </xf>
    <xf numFmtId="49" fontId="25" fillId="0" borderId="15" xfId="0" applyNumberFormat="1" applyFont="1" applyBorder="1" applyAlignment="1" applyProtection="1">
      <alignment horizontal="left" vertical="center"/>
    </xf>
    <xf numFmtId="49" fontId="10" fillId="2" borderId="6" xfId="0" applyNumberFormat="1" applyFont="1" applyFill="1" applyBorder="1" applyAlignment="1" applyProtection="1">
      <alignment horizontal="left" vertical="center"/>
      <protection locked="0"/>
    </xf>
    <xf numFmtId="49" fontId="10" fillId="2" borderId="15" xfId="0" applyNumberFormat="1" applyFont="1" applyFill="1" applyBorder="1" applyAlignment="1" applyProtection="1">
      <alignment horizontal="left" vertical="center"/>
      <protection locked="0"/>
    </xf>
    <xf numFmtId="49" fontId="4" fillId="2" borderId="73" xfId="5" applyNumberFormat="1" applyFont="1" applyFill="1" applyBorder="1" applyAlignment="1" applyProtection="1">
      <alignment horizontal="left" vertical="center"/>
      <protection locked="0"/>
    </xf>
    <xf numFmtId="49" fontId="30" fillId="2" borderId="47" xfId="0" applyNumberFormat="1" applyFont="1" applyFill="1" applyBorder="1" applyAlignment="1" applyProtection="1">
      <alignment horizontal="left" vertical="center" shrinkToFit="1"/>
      <protection locked="0"/>
    </xf>
    <xf numFmtId="49" fontId="30" fillId="2" borderId="24" xfId="0" applyNumberFormat="1" applyFont="1" applyFill="1" applyBorder="1" applyAlignment="1" applyProtection="1">
      <alignment horizontal="left" vertical="center" shrinkToFit="1"/>
      <protection locked="0"/>
    </xf>
    <xf numFmtId="49" fontId="30" fillId="2" borderId="86" xfId="0" applyNumberFormat="1" applyFont="1" applyFill="1" applyBorder="1" applyAlignment="1" applyProtection="1">
      <alignment horizontal="left" vertical="center" shrinkToFit="1"/>
      <protection locked="0"/>
    </xf>
    <xf numFmtId="0" fontId="10" fillId="2" borderId="47" xfId="0" applyNumberFormat="1" applyFont="1" applyFill="1" applyBorder="1" applyAlignment="1" applyProtection="1">
      <alignment horizontal="left" vertical="center" shrinkToFit="1"/>
      <protection locked="0"/>
    </xf>
    <xf numFmtId="0" fontId="10" fillId="2" borderId="16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7" xfId="0" applyNumberFormat="1" applyFont="1" applyFill="1" applyBorder="1" applyAlignment="1" applyProtection="1">
      <alignment horizontal="left" vertical="center"/>
      <protection locked="0"/>
    </xf>
    <xf numFmtId="49" fontId="10" fillId="2" borderId="16" xfId="0" applyNumberFormat="1" applyFont="1" applyFill="1" applyBorder="1" applyAlignment="1" applyProtection="1">
      <alignment horizontal="left" vertical="center"/>
      <protection locked="0"/>
    </xf>
    <xf numFmtId="49" fontId="30" fillId="0" borderId="0" xfId="5" applyNumberFormat="1" applyFont="1" applyFill="1" applyBorder="1" applyAlignment="1" applyProtection="1">
      <alignment horizontal="left" vertical="top"/>
    </xf>
    <xf numFmtId="49" fontId="4" fillId="2" borderId="31" xfId="1" applyNumberFormat="1" applyFont="1" applyFill="1" applyBorder="1" applyAlignment="1" applyProtection="1">
      <alignment horizontal="left" vertical="center"/>
      <protection locked="0"/>
    </xf>
    <xf numFmtId="49" fontId="4" fillId="2" borderId="12" xfId="1" applyNumberFormat="1" applyFont="1" applyFill="1" applyBorder="1" applyAlignment="1" applyProtection="1">
      <alignment horizontal="left" vertical="center"/>
      <protection locked="0"/>
    </xf>
    <xf numFmtId="49" fontId="4" fillId="2" borderId="32" xfId="1" applyNumberFormat="1" applyFont="1" applyFill="1" applyBorder="1" applyAlignment="1" applyProtection="1">
      <alignment horizontal="left" vertical="center"/>
      <protection locked="0"/>
    </xf>
  </cellXfs>
  <cellStyles count="8">
    <cellStyle name="Link" xfId="1" builtinId="8"/>
    <cellStyle name="Standard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  <cellStyle name="標準 6" xfId="6" xr:uid="{00000000-0005-0000-0000-000006000000}"/>
    <cellStyle name="標準 7" xfId="7" xr:uid="{00000000-0005-0000-0000-000007000000}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/>
      </font>
      <numFmt numFmtId="0" formatCode="General"/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28</xdr:col>
      <xdr:colOff>438150</xdr:colOff>
      <xdr:row>13</xdr:row>
      <xdr:rowOff>28574</xdr:rowOff>
    </xdr:from>
    <xdr:to>
      <xdr:col>35</xdr:col>
      <xdr:colOff>504825</xdr:colOff>
      <xdr:row>21</xdr:row>
      <xdr:rowOff>219076</xdr:rowOff>
    </xdr:to>
    <xdr:sp macro="" textlink="">
      <xdr:nvSpPr>
        <xdr:cNvPr id="4" name="AutoShape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20116800" y="2666999"/>
          <a:ext cx="4600575" cy="1809752"/>
        </a:xfrm>
        <a:prstGeom prst="foldedCorner">
          <a:avLst>
            <a:gd name="adj" fmla="val 125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45720" tIns="36576" rIns="45720" bIns="0" anchor="ctr" upright="1"/>
        <a:lstStyle/>
        <a:p>
          <a:pPr algn="ctr" rtl="1">
            <a:defRPr sz="1000"/>
          </a:pPr>
          <a:r>
            <a:rPr lang="en-US" altLang="ja-JP" sz="1200" b="1" i="0" strike="noStrike">
              <a:solidFill>
                <a:sysClr val="windowText" lastClr="000000"/>
              </a:solidFill>
              <a:latin typeface="Arial"/>
              <a:cs typeface="Arial"/>
            </a:rPr>
            <a:t> </a:t>
          </a:r>
          <a:r>
            <a:rPr lang="en-US" altLang="ja-JP" sz="1200" b="1" i="0" strike="noStrike" baseline="0">
              <a:solidFill>
                <a:schemeClr val="tx1"/>
              </a:solidFill>
              <a:latin typeface="Arial"/>
              <a:cs typeface="Arial"/>
            </a:rPr>
            <a:t>	</a:t>
          </a:r>
          <a:r>
            <a:rPr lang="en-US" altLang="ja-JP" sz="1100" b="1" i="0" strike="noStrike" baseline="0">
              <a:solidFill>
                <a:schemeClr val="tx1"/>
              </a:solidFill>
              <a:latin typeface="Arial"/>
              <a:cs typeface="Arial"/>
            </a:rPr>
            <a:t>			</a:t>
          </a:r>
          <a:endParaRPr lang="en-US" altLang="ja-JP" sz="1800" b="1" i="0" strike="noStrike">
            <a:solidFill>
              <a:schemeClr val="tx1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a:spPr>
      <a:bodyPr vertOverflow="clip" wrap="square" lIns="45720" tIns="36576" rIns="45720" bIns="0" anchor="t" upright="1"/>
      <a:lstStyle>
        <a:defPPr algn="ctr" rtl="1">
          <a:defRPr sz="1800" b="1" i="0" u="sng" strike="noStrike">
            <a:solidFill>
              <a:srgbClr val="FF0000"/>
            </a:solidFill>
            <a:latin typeface="Arial"/>
            <a:cs typeface="Arial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nt.co.jp/cb/pdf/Processing_of_Personal_Data_of_Customers_in_EU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BC207"/>
  <sheetViews>
    <sheetView showGridLines="0" showRowColHeaders="0" showZeros="0" tabSelected="1" showRuler="0" zoomScaleNormal="100" zoomScalePageLayoutView="84" workbookViewId="0">
      <selection activeCell="G23" sqref="G23"/>
    </sheetView>
  </sheetViews>
  <sheetFormatPr baseColWidth="10" defaultColWidth="9" defaultRowHeight="15"/>
  <cols>
    <col min="1" max="1" width="2.42578125" style="22" customWidth="1"/>
    <col min="2" max="2" width="5.7109375" style="22" customWidth="1"/>
    <col min="3" max="3" width="8.7109375" style="22" customWidth="1"/>
    <col min="4" max="4" width="6" style="22" customWidth="1"/>
    <col min="5" max="5" width="20.7109375" style="22" customWidth="1"/>
    <col min="6" max="7" width="10.140625" style="22" customWidth="1"/>
    <col min="8" max="8" width="19.42578125" style="22" customWidth="1"/>
    <col min="9" max="9" width="13.7109375" style="22" customWidth="1"/>
    <col min="10" max="10" width="7" style="22" customWidth="1"/>
    <col min="11" max="17" width="7.42578125" style="22" customWidth="1"/>
    <col min="18" max="18" width="9.42578125" style="22" customWidth="1"/>
    <col min="19" max="25" width="7.42578125" style="22" customWidth="1"/>
    <col min="26" max="26" width="9.42578125" style="22" bestFit="1" customWidth="1"/>
    <col min="27" max="27" width="22.42578125" style="22" customWidth="1"/>
    <col min="28" max="29" width="7.42578125" style="22" customWidth="1"/>
    <col min="30" max="30" width="6.140625" style="24" customWidth="1"/>
    <col min="31" max="31" width="7.42578125" style="22" customWidth="1"/>
    <col min="32" max="32" width="7" style="22" customWidth="1"/>
    <col min="33" max="33" width="7.7109375" style="73" customWidth="1"/>
    <col min="34" max="34" width="11.140625" style="73" customWidth="1"/>
    <col min="35" max="35" width="12.42578125" style="22" customWidth="1"/>
    <col min="36" max="36" width="11.85546875" style="22" customWidth="1"/>
    <col min="37" max="38" width="2.42578125" style="22" hidden="1" customWidth="1"/>
    <col min="39" max="40" width="5" style="22" hidden="1" customWidth="1"/>
    <col min="41" max="41" width="10" style="38" hidden="1" customWidth="1"/>
    <col min="42" max="43" width="5" style="22" hidden="1" customWidth="1"/>
    <col min="44" max="45" width="11.140625" style="22" hidden="1" customWidth="1"/>
    <col min="46" max="46" width="4.28515625" style="31" hidden="1" customWidth="1"/>
    <col min="47" max="47" width="20.7109375" style="22" hidden="1" customWidth="1"/>
    <col min="48" max="50" width="6" style="22" hidden="1" customWidth="1"/>
    <col min="51" max="51" width="33.28515625" style="22" hidden="1" customWidth="1"/>
    <col min="52" max="52" width="4.42578125" style="176" hidden="1" customWidth="1"/>
    <col min="53" max="53" width="4.42578125" style="22" hidden="1" customWidth="1"/>
    <col min="54" max="54" width="9" style="167" hidden="1" customWidth="1"/>
    <col min="55" max="55" width="9" style="22" customWidth="1"/>
    <col min="56" max="16384" width="9" style="22"/>
  </cols>
  <sheetData>
    <row r="2" spans="2:55" s="37" customFormat="1" ht="27.75">
      <c r="B2" s="264"/>
      <c r="C2" s="264"/>
      <c r="D2" s="264"/>
      <c r="E2" s="264"/>
      <c r="F2" s="272" t="s">
        <v>748</v>
      </c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2"/>
      <c r="AC2" s="272"/>
      <c r="AD2" s="272"/>
      <c r="AE2" s="272"/>
      <c r="AF2" s="261" t="s">
        <v>739</v>
      </c>
      <c r="AG2" s="261"/>
      <c r="AH2" s="264"/>
      <c r="AI2" s="264"/>
      <c r="AJ2" s="264"/>
      <c r="AK2" s="264"/>
      <c r="AL2" s="229"/>
      <c r="AM2" s="229"/>
      <c r="AN2" s="229"/>
      <c r="AO2" s="256"/>
      <c r="AP2" s="229"/>
      <c r="AQ2" s="229"/>
      <c r="AU2" s="22"/>
      <c r="AV2" s="22"/>
      <c r="AW2" s="22"/>
      <c r="AX2" s="22"/>
      <c r="AY2" s="22"/>
      <c r="AZ2" s="176"/>
      <c r="BA2" s="22"/>
      <c r="BB2" s="167"/>
    </row>
    <row r="3" spans="2:55" s="37" customFormat="1" ht="15" customHeight="1">
      <c r="H3" s="38"/>
      <c r="AD3" s="38"/>
      <c r="AH3" s="150" t="s">
        <v>344</v>
      </c>
      <c r="AI3" s="317">
        <f ca="1">NOW()</f>
        <v>43609.437820833336</v>
      </c>
      <c r="AJ3" s="317"/>
      <c r="AO3" s="38"/>
      <c r="AU3" s="199" t="s">
        <v>69</v>
      </c>
      <c r="AV3" s="138" t="s">
        <v>644</v>
      </c>
      <c r="AW3" s="200">
        <v>43696</v>
      </c>
      <c r="AX3" s="209"/>
      <c r="AY3" s="201" t="s">
        <v>284</v>
      </c>
      <c r="AZ3" s="202" t="s">
        <v>285</v>
      </c>
      <c r="BA3" s="22"/>
      <c r="BB3" s="203" t="s">
        <v>409</v>
      </c>
    </row>
    <row r="4" spans="2:55" s="37" customFormat="1" ht="15" customHeight="1">
      <c r="B4" s="316" t="s">
        <v>746</v>
      </c>
      <c r="C4" s="316"/>
      <c r="D4" s="316"/>
      <c r="E4" s="316"/>
      <c r="F4" s="316"/>
      <c r="G4" s="316"/>
      <c r="H4" s="316"/>
      <c r="I4" s="316"/>
      <c r="J4" s="316"/>
      <c r="K4" s="316"/>
      <c r="L4" s="316"/>
      <c r="M4" s="316"/>
      <c r="N4" s="316"/>
      <c r="O4" s="316"/>
      <c r="P4" s="316"/>
      <c r="Q4" s="316"/>
      <c r="R4" s="316"/>
      <c r="S4" s="316"/>
      <c r="T4" s="316"/>
      <c r="U4" s="316"/>
      <c r="V4" s="316"/>
      <c r="W4" s="316"/>
      <c r="X4" s="316"/>
      <c r="Y4" s="316"/>
      <c r="Z4" s="316"/>
      <c r="AA4" s="316"/>
      <c r="AB4" s="316"/>
      <c r="AC4" s="316"/>
      <c r="AD4" s="53"/>
      <c r="AE4" s="41"/>
      <c r="AF4" s="41"/>
      <c r="AG4" s="68"/>
      <c r="AH4" s="68"/>
      <c r="AI4" s="41"/>
      <c r="AJ4" s="1"/>
      <c r="AO4" s="38"/>
      <c r="AU4" s="199" t="s">
        <v>70</v>
      </c>
      <c r="AV4" s="137"/>
      <c r="AW4" s="200">
        <v>43697</v>
      </c>
      <c r="AX4" s="209"/>
      <c r="AY4" s="201" t="s">
        <v>192</v>
      </c>
      <c r="AZ4" s="202" t="s">
        <v>193</v>
      </c>
      <c r="BA4" s="22"/>
      <c r="BB4" s="203" t="s">
        <v>410</v>
      </c>
    </row>
    <row r="5" spans="2:55" ht="15" customHeight="1">
      <c r="B5" s="316"/>
      <c r="C5" s="316"/>
      <c r="D5" s="316"/>
      <c r="E5" s="316"/>
      <c r="F5" s="316"/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6"/>
      <c r="AA5" s="316"/>
      <c r="AB5" s="316"/>
      <c r="AC5" s="316"/>
      <c r="AD5" s="63"/>
      <c r="AE5" s="64"/>
      <c r="AF5" s="64"/>
      <c r="AG5" s="69"/>
      <c r="AH5" s="69"/>
      <c r="AI5" s="64"/>
      <c r="AJ5" s="65"/>
      <c r="AT5" s="22"/>
      <c r="AV5" s="137"/>
      <c r="AW5" s="200">
        <v>43698</v>
      </c>
      <c r="AX5" s="209"/>
      <c r="AY5" s="201" t="s">
        <v>366</v>
      </c>
      <c r="AZ5" s="202" t="s">
        <v>338</v>
      </c>
      <c r="BB5" s="203" t="s">
        <v>411</v>
      </c>
    </row>
    <row r="6" spans="2:55" s="37" customFormat="1" ht="15" customHeight="1">
      <c r="B6" s="133"/>
      <c r="C6" s="133"/>
      <c r="D6" s="133"/>
      <c r="E6" s="8"/>
      <c r="F6" s="43"/>
      <c r="G6" s="43"/>
      <c r="H6" s="43"/>
      <c r="I6" s="43"/>
      <c r="J6" s="43"/>
      <c r="K6" s="43"/>
      <c r="L6" s="43"/>
      <c r="M6" s="43"/>
      <c r="N6" s="43"/>
      <c r="O6" s="133"/>
      <c r="P6" s="133"/>
      <c r="Q6" s="133"/>
      <c r="R6" s="133"/>
      <c r="S6" s="43"/>
      <c r="T6" s="43"/>
      <c r="U6" s="43"/>
      <c r="V6" s="43"/>
      <c r="W6" s="133"/>
      <c r="X6" s="133"/>
      <c r="Y6" s="133"/>
      <c r="Z6" s="133"/>
      <c r="AA6" s="133"/>
      <c r="AB6" s="8"/>
      <c r="AC6" s="8"/>
      <c r="AD6" s="54"/>
      <c r="AE6" s="9"/>
      <c r="AF6" s="9"/>
      <c r="AG6" s="68"/>
      <c r="AH6" s="68"/>
      <c r="AI6" s="9"/>
      <c r="AJ6" s="1"/>
      <c r="AO6" s="38"/>
      <c r="AU6" s="22"/>
      <c r="AV6" s="137"/>
      <c r="AW6" s="200">
        <v>43699</v>
      </c>
      <c r="AX6" s="209"/>
      <c r="AY6" s="201" t="s">
        <v>234</v>
      </c>
      <c r="AZ6" s="202" t="s">
        <v>235</v>
      </c>
      <c r="BA6" s="22"/>
      <c r="BB6" s="203" t="s">
        <v>412</v>
      </c>
      <c r="BC6" s="22"/>
    </row>
    <row r="7" spans="2:55" s="37" customFormat="1" ht="15" customHeight="1">
      <c r="B7" s="8" t="s">
        <v>0</v>
      </c>
      <c r="C7" s="8"/>
      <c r="D7" s="8"/>
      <c r="E7" s="8"/>
      <c r="F7" s="43"/>
      <c r="G7" s="43"/>
      <c r="H7" s="43"/>
      <c r="I7" s="43"/>
      <c r="J7" s="43"/>
      <c r="K7" s="8" t="s">
        <v>2</v>
      </c>
      <c r="L7" s="8"/>
      <c r="M7" s="8"/>
      <c r="O7" s="133"/>
      <c r="P7" s="133"/>
      <c r="Q7" s="133"/>
      <c r="R7" s="43"/>
      <c r="S7" s="43"/>
      <c r="T7" s="43"/>
      <c r="U7" s="43"/>
      <c r="V7" s="133"/>
      <c r="W7" s="133"/>
      <c r="X7" s="133"/>
      <c r="Y7" s="133"/>
      <c r="Z7" s="133"/>
      <c r="AA7" s="10"/>
      <c r="AB7" s="10"/>
      <c r="AC7" s="55"/>
      <c r="AD7" s="43"/>
      <c r="AF7" s="43"/>
      <c r="AG7" s="70"/>
      <c r="AH7" s="70"/>
      <c r="AI7" s="23"/>
      <c r="AJ7" s="1"/>
      <c r="AO7" s="38"/>
      <c r="AU7" s="59" t="s">
        <v>359</v>
      </c>
      <c r="AV7" s="137"/>
      <c r="AW7" s="200">
        <v>43700</v>
      </c>
      <c r="AX7" s="209"/>
      <c r="AY7" s="201" t="s">
        <v>367</v>
      </c>
      <c r="AZ7" s="202" t="s">
        <v>341</v>
      </c>
      <c r="BA7" s="22"/>
      <c r="BB7" s="203" t="s">
        <v>413</v>
      </c>
      <c r="BC7" s="22"/>
    </row>
    <row r="8" spans="2:55" s="37" customFormat="1" ht="15" customHeight="1">
      <c r="B8" s="133" t="s">
        <v>639</v>
      </c>
      <c r="C8" s="133"/>
      <c r="D8" s="133"/>
      <c r="E8" s="8"/>
      <c r="F8" s="43"/>
      <c r="G8" s="43"/>
      <c r="H8" s="43"/>
      <c r="I8" s="43"/>
      <c r="J8" s="43"/>
      <c r="K8" s="101" t="s">
        <v>90</v>
      </c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0"/>
      <c r="AF8" s="234" t="s">
        <v>691</v>
      </c>
      <c r="AG8"/>
      <c r="AH8" s="71"/>
      <c r="AI8" s="135"/>
      <c r="AJ8" s="1"/>
      <c r="AO8" s="38"/>
      <c r="AU8" s="59" t="s">
        <v>81</v>
      </c>
      <c r="AV8" s="137"/>
      <c r="AW8" s="200">
        <v>43701</v>
      </c>
      <c r="AX8" s="209"/>
      <c r="AY8" s="201" t="s">
        <v>339</v>
      </c>
      <c r="AZ8" s="202" t="s">
        <v>340</v>
      </c>
      <c r="BA8" s="22"/>
      <c r="BB8" s="203" t="s">
        <v>414</v>
      </c>
      <c r="BC8" s="22"/>
    </row>
    <row r="9" spans="2:55" s="37" customFormat="1" ht="15" customHeight="1">
      <c r="B9" s="133" t="s">
        <v>1</v>
      </c>
      <c r="C9" s="133"/>
      <c r="D9" s="133"/>
      <c r="E9" s="8"/>
      <c r="F9" s="43"/>
      <c r="G9" s="43"/>
      <c r="H9" s="43"/>
      <c r="I9" s="43"/>
      <c r="J9" s="43"/>
      <c r="K9" s="115" t="s">
        <v>370</v>
      </c>
      <c r="L9" s="115"/>
      <c r="M9" s="115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I9" s="135"/>
      <c r="AJ9" s="1"/>
      <c r="AO9" s="38"/>
      <c r="AU9" s="59" t="s">
        <v>82</v>
      </c>
      <c r="AV9" s="137"/>
      <c r="AW9" s="200">
        <v>43702</v>
      </c>
      <c r="AX9" s="209"/>
      <c r="AY9" s="201" t="s">
        <v>236</v>
      </c>
      <c r="AZ9" s="202" t="s">
        <v>237</v>
      </c>
      <c r="BA9" s="22"/>
      <c r="BB9" s="203" t="s">
        <v>415</v>
      </c>
      <c r="BC9" s="22"/>
    </row>
    <row r="10" spans="2:55" s="37" customFormat="1" ht="15" customHeight="1">
      <c r="B10" s="133" t="s">
        <v>640</v>
      </c>
      <c r="C10" s="133"/>
      <c r="D10" s="133"/>
      <c r="E10" s="8"/>
      <c r="F10" s="43"/>
      <c r="G10" s="43"/>
      <c r="H10" s="43"/>
      <c r="I10" s="43"/>
      <c r="J10" s="43"/>
      <c r="K10" s="268" t="s">
        <v>744</v>
      </c>
      <c r="L10" s="103"/>
      <c r="M10" s="103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I10" s="135"/>
      <c r="AJ10" s="1"/>
      <c r="AO10" s="38"/>
      <c r="AU10" s="59" t="s">
        <v>114</v>
      </c>
      <c r="AV10" s="137"/>
      <c r="AW10" s="200">
        <v>43703</v>
      </c>
      <c r="AX10" s="209"/>
      <c r="AY10" s="201" t="s">
        <v>178</v>
      </c>
      <c r="AZ10" s="202" t="s">
        <v>179</v>
      </c>
      <c r="BA10" s="22"/>
      <c r="BB10" s="203" t="s">
        <v>416</v>
      </c>
      <c r="BC10" s="22"/>
    </row>
    <row r="11" spans="2:55" s="37" customFormat="1" ht="15" customHeight="1">
      <c r="B11" s="46" t="s">
        <v>656</v>
      </c>
      <c r="C11" s="46"/>
      <c r="D11" s="43"/>
      <c r="E11" s="8"/>
      <c r="F11" s="43"/>
      <c r="G11" s="43"/>
      <c r="H11" s="43"/>
      <c r="I11" s="43"/>
      <c r="J11" s="43"/>
      <c r="K11" s="103" t="s">
        <v>747</v>
      </c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I11" s="135"/>
      <c r="AJ11" s="1"/>
      <c r="AO11" s="38"/>
      <c r="AU11" s="59" t="s">
        <v>83</v>
      </c>
      <c r="AV11" s="137"/>
      <c r="AW11" s="200">
        <v>43704</v>
      </c>
      <c r="AX11" s="209"/>
      <c r="AY11" s="201" t="s">
        <v>157</v>
      </c>
      <c r="AZ11" s="202" t="s">
        <v>158</v>
      </c>
      <c r="BA11" s="22"/>
      <c r="BB11" s="203" t="s">
        <v>417</v>
      </c>
      <c r="BC11" s="22"/>
    </row>
    <row r="12" spans="2:55" s="37" customFormat="1" ht="15" customHeight="1">
      <c r="B12" s="46"/>
      <c r="C12" s="46"/>
      <c r="D12" s="43"/>
      <c r="E12" s="8"/>
      <c r="F12" s="43"/>
      <c r="G12" s="43"/>
      <c r="H12" s="43"/>
      <c r="I12" s="43"/>
      <c r="J12" s="43"/>
      <c r="K12" s="37" t="s">
        <v>687</v>
      </c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I12" s="135"/>
      <c r="AJ12" s="1"/>
      <c r="AK12" s="17"/>
      <c r="AL12" s="17"/>
      <c r="AM12" s="17"/>
      <c r="AN12" s="17"/>
      <c r="AO12" s="57"/>
      <c r="AP12" s="17"/>
      <c r="AQ12" s="17"/>
      <c r="AR12" s="17"/>
      <c r="AS12" s="17"/>
      <c r="AT12" s="135"/>
      <c r="AU12" s="59" t="s">
        <v>84</v>
      </c>
      <c r="AV12" s="137"/>
      <c r="AW12" s="200">
        <v>43705</v>
      </c>
      <c r="AX12" s="209"/>
      <c r="AY12" s="201" t="s">
        <v>256</v>
      </c>
      <c r="AZ12" s="202" t="s">
        <v>257</v>
      </c>
      <c r="BA12" s="22"/>
      <c r="BB12" s="203" t="s">
        <v>418</v>
      </c>
      <c r="BC12" s="22"/>
    </row>
    <row r="13" spans="2:55" s="37" customFormat="1" ht="15" customHeight="1">
      <c r="B13" s="66"/>
      <c r="C13" s="66"/>
      <c r="D13" s="66"/>
      <c r="E13" s="12"/>
      <c r="F13" s="133"/>
      <c r="G13" s="133"/>
      <c r="H13" s="133"/>
      <c r="I13" s="133"/>
      <c r="J13" s="13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I13" s="135"/>
      <c r="AJ13" s="11"/>
      <c r="AK13" s="15"/>
      <c r="AL13" s="15"/>
      <c r="AM13" s="15"/>
      <c r="AN13" s="15"/>
      <c r="AO13" s="250"/>
      <c r="AP13" s="15"/>
      <c r="AQ13" s="15"/>
      <c r="AR13" s="15"/>
      <c r="AS13" s="15"/>
      <c r="AT13" s="135"/>
      <c r="AU13" s="59" t="s">
        <v>85</v>
      </c>
      <c r="AV13" s="137"/>
      <c r="AW13" s="200">
        <v>43706</v>
      </c>
      <c r="AX13" s="209"/>
      <c r="AY13" s="201" t="s">
        <v>161</v>
      </c>
      <c r="AZ13" s="202" t="s">
        <v>162</v>
      </c>
      <c r="BA13" s="22"/>
      <c r="BB13" s="203" t="s">
        <v>419</v>
      </c>
      <c r="BC13" s="22"/>
    </row>
    <row r="14" spans="2:55" s="37" customFormat="1" ht="15" customHeight="1">
      <c r="B14" s="44" t="s">
        <v>345</v>
      </c>
      <c r="C14" s="44"/>
      <c r="D14" s="44"/>
      <c r="E14" s="25"/>
      <c r="F14" s="43"/>
      <c r="G14" s="43"/>
      <c r="H14" s="133"/>
      <c r="I14" s="133"/>
      <c r="J14" s="133"/>
      <c r="K14" s="148" t="s">
        <v>347</v>
      </c>
      <c r="L14" s="148"/>
      <c r="M14" s="148"/>
      <c r="N14" s="23"/>
      <c r="O14" s="1"/>
      <c r="P14" s="1"/>
      <c r="Q14" s="1"/>
      <c r="R14" s="1"/>
      <c r="S14" s="23"/>
      <c r="T14" s="23"/>
      <c r="U14" s="23"/>
      <c r="V14" s="23"/>
      <c r="W14" s="113"/>
      <c r="X14" s="113"/>
      <c r="Y14" s="113"/>
      <c r="Z14" s="113"/>
      <c r="AA14" s="113"/>
      <c r="AB14" s="113"/>
      <c r="AC14" s="113"/>
      <c r="AD14" s="113"/>
      <c r="AE14" s="113"/>
      <c r="AF14" s="39"/>
      <c r="AG14" s="72"/>
      <c r="AH14" s="72"/>
      <c r="AI14" s="39"/>
      <c r="AJ14" s="14"/>
      <c r="AK14" s="15"/>
      <c r="AL14" s="15"/>
      <c r="AM14" s="15"/>
      <c r="AN14" s="15"/>
      <c r="AO14" s="250"/>
      <c r="AP14" s="15"/>
      <c r="AQ14" s="15"/>
      <c r="AR14" s="15"/>
      <c r="AS14" s="15"/>
      <c r="AT14" s="135"/>
      <c r="AU14" s="59" t="s">
        <v>362</v>
      </c>
      <c r="AV14" s="137"/>
      <c r="AW14" s="200">
        <v>43707</v>
      </c>
      <c r="AX14" s="209"/>
      <c r="AY14" s="201" t="s">
        <v>175</v>
      </c>
      <c r="AZ14" s="202" t="s">
        <v>176</v>
      </c>
      <c r="BA14" s="22"/>
      <c r="BB14" s="203" t="s">
        <v>420</v>
      </c>
      <c r="BC14" s="22"/>
    </row>
    <row r="15" spans="2:55" s="37" customFormat="1" ht="15" customHeight="1">
      <c r="B15" s="45" t="s">
        <v>3</v>
      </c>
      <c r="C15" s="45"/>
      <c r="D15" s="45"/>
      <c r="E15" s="25"/>
      <c r="F15" s="43"/>
      <c r="G15" s="43"/>
      <c r="H15" s="43"/>
      <c r="I15" s="43"/>
      <c r="J15" s="43"/>
      <c r="K15" s="149" t="s">
        <v>348</v>
      </c>
      <c r="L15" s="149"/>
      <c r="M15" s="149"/>
      <c r="N15" s="23"/>
      <c r="O15" s="1"/>
      <c r="P15" s="1"/>
      <c r="Q15" s="1"/>
      <c r="R15" s="1"/>
      <c r="S15" s="23"/>
      <c r="T15" s="23"/>
      <c r="U15" s="23"/>
      <c r="V15" s="23"/>
      <c r="W15" s="113"/>
      <c r="X15" s="113"/>
      <c r="Y15" s="113"/>
      <c r="Z15" s="113"/>
      <c r="AA15" s="113"/>
      <c r="AB15" s="113"/>
      <c r="AC15" s="332" t="s">
        <v>696</v>
      </c>
      <c r="AD15" s="332"/>
      <c r="AE15" s="332"/>
      <c r="AF15" s="332"/>
      <c r="AG15" s="332"/>
      <c r="AH15" s="332"/>
      <c r="AI15" s="332"/>
      <c r="AJ15" s="332"/>
      <c r="AK15" s="6"/>
      <c r="AL15" s="6"/>
      <c r="AM15" s="6"/>
      <c r="AN15" s="6"/>
      <c r="AO15" s="251"/>
      <c r="AP15" s="6"/>
      <c r="AQ15" s="6"/>
      <c r="AR15" s="15"/>
      <c r="AS15" s="15"/>
      <c r="AT15" s="15"/>
      <c r="AU15" s="135"/>
      <c r="AV15" s="22"/>
      <c r="AW15" s="200">
        <v>43708</v>
      </c>
      <c r="AX15" s="209"/>
      <c r="AY15" s="201" t="s">
        <v>153</v>
      </c>
      <c r="AZ15" s="202" t="s">
        <v>154</v>
      </c>
      <c r="BA15" s="22"/>
      <c r="BB15" s="203" t="s">
        <v>421</v>
      </c>
      <c r="BC15" s="22"/>
    </row>
    <row r="16" spans="2:55" s="37" customFormat="1" ht="15" customHeight="1">
      <c r="B16" s="45" t="s">
        <v>4</v>
      </c>
      <c r="C16" s="45"/>
      <c r="D16" s="45"/>
      <c r="E16" s="25"/>
      <c r="F16" s="43"/>
      <c r="G16" s="43"/>
      <c r="H16" s="43"/>
      <c r="I16" s="43"/>
      <c r="J16" s="43"/>
      <c r="K16" s="149" t="s">
        <v>349</v>
      </c>
      <c r="L16" s="149"/>
      <c r="M16" s="149"/>
      <c r="N16" s="23"/>
      <c r="O16" s="1"/>
      <c r="P16" s="1"/>
      <c r="Q16" s="1"/>
      <c r="R16" s="1"/>
      <c r="S16" s="1"/>
      <c r="T16" s="327" t="s">
        <v>652</v>
      </c>
      <c r="U16" s="327"/>
      <c r="V16" s="327"/>
      <c r="W16" s="327"/>
      <c r="X16" s="327"/>
      <c r="Y16" s="327"/>
      <c r="Z16" s="327"/>
      <c r="AA16" s="327"/>
      <c r="AB16" s="327"/>
      <c r="AC16" s="332"/>
      <c r="AD16" s="332"/>
      <c r="AE16" s="332"/>
      <c r="AF16" s="332"/>
      <c r="AG16" s="332"/>
      <c r="AH16" s="332"/>
      <c r="AI16" s="332"/>
      <c r="AJ16" s="332"/>
      <c r="AK16" s="15"/>
      <c r="AL16" s="15"/>
      <c r="AM16" s="15"/>
      <c r="AN16" s="15"/>
      <c r="AO16" s="250"/>
      <c r="AP16" s="15"/>
      <c r="AQ16" s="15"/>
      <c r="AR16" s="15"/>
      <c r="AS16" s="15"/>
      <c r="AT16" s="22" t="s">
        <v>373</v>
      </c>
      <c r="AU16" s="168" t="s">
        <v>121</v>
      </c>
      <c r="AV16" s="137"/>
      <c r="AW16" s="200">
        <v>43709</v>
      </c>
      <c r="AX16" s="209"/>
      <c r="AY16" s="201" t="s">
        <v>216</v>
      </c>
      <c r="AZ16" s="202" t="s">
        <v>217</v>
      </c>
      <c r="BA16" s="22"/>
      <c r="BB16" s="203" t="s">
        <v>422</v>
      </c>
      <c r="BC16" s="22"/>
    </row>
    <row r="17" spans="1:55" s="37" customFormat="1" ht="15" customHeight="1" thickBot="1">
      <c r="B17" s="46"/>
      <c r="C17" s="46"/>
      <c r="D17" s="46"/>
      <c r="E17" s="62" t="s">
        <v>346</v>
      </c>
      <c r="F17" s="43"/>
      <c r="G17" s="43"/>
      <c r="H17" s="43"/>
      <c r="I17" s="43"/>
      <c r="V17" s="23"/>
      <c r="W17" s="1"/>
      <c r="X17" s="1"/>
      <c r="Y17" s="1"/>
      <c r="Z17" s="1"/>
      <c r="AA17" s="1"/>
      <c r="AB17" s="16"/>
      <c r="AC17" s="235"/>
      <c r="AD17" s="235"/>
      <c r="AE17" s="235"/>
      <c r="AF17" s="235"/>
      <c r="AG17" s="235"/>
      <c r="AH17" s="235"/>
      <c r="AI17" s="235"/>
      <c r="AJ17" s="235"/>
      <c r="AK17" s="39"/>
      <c r="AL17" s="39"/>
      <c r="AM17" s="39"/>
      <c r="AN17" s="39"/>
      <c r="AO17" s="252"/>
      <c r="AP17" s="39"/>
      <c r="AQ17" s="39"/>
      <c r="AR17" s="39"/>
      <c r="AS17" s="39"/>
      <c r="AT17" s="22"/>
      <c r="AU17" s="168" t="s">
        <v>95</v>
      </c>
      <c r="AV17" s="137"/>
      <c r="AW17" s="200">
        <v>43710</v>
      </c>
      <c r="AX17" s="209"/>
      <c r="AY17" s="201" t="s">
        <v>326</v>
      </c>
      <c r="AZ17" s="202" t="s">
        <v>177</v>
      </c>
      <c r="BA17" s="22"/>
      <c r="BB17" s="203" t="s">
        <v>423</v>
      </c>
      <c r="BC17" s="22"/>
    </row>
    <row r="18" spans="1:55" s="37" customFormat="1" ht="15" customHeight="1" thickTop="1">
      <c r="B18" s="66"/>
      <c r="C18" s="66"/>
      <c r="D18" s="66"/>
      <c r="E18" s="58" t="s">
        <v>641</v>
      </c>
      <c r="F18" s="318" t="s">
        <v>5</v>
      </c>
      <c r="G18" s="319"/>
      <c r="H18" s="43"/>
      <c r="I18" s="43"/>
      <c r="J18" s="43"/>
      <c r="Q18" s="295" t="s">
        <v>690</v>
      </c>
      <c r="R18" s="295"/>
      <c r="S18" s="296"/>
      <c r="T18" s="286"/>
      <c r="U18" s="287"/>
      <c r="V18" s="287"/>
      <c r="W18" s="288"/>
      <c r="X18" s="1"/>
      <c r="Y18" s="1"/>
      <c r="Z18" s="1"/>
      <c r="AA18" s="1"/>
      <c r="AB18" s="10"/>
      <c r="AC18" s="297" t="s">
        <v>692</v>
      </c>
      <c r="AD18" s="297"/>
      <c r="AE18" s="297"/>
      <c r="AF18" s="297"/>
      <c r="AG18" s="297"/>
      <c r="AH18" s="297"/>
      <c r="AI18" s="297"/>
      <c r="AJ18" s="297"/>
      <c r="AK18" s="39"/>
      <c r="AL18" s="39"/>
      <c r="AM18" s="39"/>
      <c r="AN18" s="39"/>
      <c r="AO18" s="252"/>
      <c r="AP18" s="39"/>
      <c r="AQ18" s="39"/>
      <c r="AR18" s="39"/>
      <c r="AS18" s="39"/>
      <c r="AT18" s="22"/>
      <c r="AU18" s="168" t="s">
        <v>96</v>
      </c>
      <c r="AV18" s="137"/>
      <c r="AW18" s="200">
        <v>43711</v>
      </c>
      <c r="AX18" s="209"/>
      <c r="AY18" s="201" t="s">
        <v>188</v>
      </c>
      <c r="AZ18" s="202" t="s">
        <v>189</v>
      </c>
      <c r="BA18" s="22"/>
      <c r="BB18" s="203" t="s">
        <v>424</v>
      </c>
      <c r="BC18" s="22"/>
    </row>
    <row r="19" spans="1:55" s="37" customFormat="1" ht="15" customHeight="1">
      <c r="B19" s="66"/>
      <c r="C19" s="66"/>
      <c r="D19" s="66"/>
      <c r="E19" s="60" t="s">
        <v>642</v>
      </c>
      <c r="F19" s="320">
        <v>0.5</v>
      </c>
      <c r="G19" s="321"/>
      <c r="H19" s="43"/>
      <c r="I19" s="43"/>
      <c r="J19" s="43"/>
      <c r="Q19" s="295"/>
      <c r="R19" s="295"/>
      <c r="S19" s="296"/>
      <c r="T19" s="289"/>
      <c r="U19" s="290"/>
      <c r="V19" s="290"/>
      <c r="W19" s="291"/>
      <c r="X19" s="1"/>
      <c r="Y19" s="1"/>
      <c r="Z19" s="1"/>
      <c r="AA19" s="1"/>
      <c r="AB19" s="10"/>
      <c r="AC19" s="297" t="s">
        <v>693</v>
      </c>
      <c r="AD19" s="297"/>
      <c r="AE19" s="297"/>
      <c r="AF19" s="297"/>
      <c r="AG19" s="297"/>
      <c r="AH19" s="297"/>
      <c r="AI19" s="297"/>
      <c r="AJ19" s="297"/>
      <c r="AK19" s="39"/>
      <c r="AL19" s="39"/>
      <c r="AM19" s="39"/>
      <c r="AN19" s="39"/>
      <c r="AO19" s="252"/>
      <c r="AP19" s="39"/>
      <c r="AQ19" s="39"/>
      <c r="AR19" s="39"/>
      <c r="AS19" s="39"/>
      <c r="AT19" s="22"/>
      <c r="AU19" s="168" t="s">
        <v>97</v>
      </c>
      <c r="AV19" s="137"/>
      <c r="AW19" s="22"/>
      <c r="AX19" s="209"/>
      <c r="AY19" s="201" t="s">
        <v>365</v>
      </c>
      <c r="AZ19" s="202" t="s">
        <v>337</v>
      </c>
      <c r="BA19" s="22"/>
      <c r="BB19" s="203" t="s">
        <v>425</v>
      </c>
      <c r="BC19" s="22"/>
    </row>
    <row r="20" spans="1:55" s="37" customFormat="1" ht="15" customHeight="1" thickBot="1">
      <c r="B20" s="66"/>
      <c r="C20" s="66"/>
      <c r="D20" s="66"/>
      <c r="E20" s="61" t="s">
        <v>643</v>
      </c>
      <c r="F20" s="322" t="s">
        <v>6</v>
      </c>
      <c r="G20" s="323"/>
      <c r="H20" s="43"/>
      <c r="I20" s="43"/>
      <c r="J20" s="43"/>
      <c r="Q20" s="295"/>
      <c r="R20" s="295"/>
      <c r="S20" s="296"/>
      <c r="T20" s="292"/>
      <c r="U20" s="293"/>
      <c r="V20" s="293"/>
      <c r="W20" s="294"/>
      <c r="X20" s="1"/>
      <c r="Y20" s="1"/>
      <c r="Z20" s="1"/>
      <c r="AA20" s="1"/>
      <c r="AB20" s="13"/>
      <c r="AC20" s="297" t="s">
        <v>694</v>
      </c>
      <c r="AD20" s="297"/>
      <c r="AE20" s="297"/>
      <c r="AF20" s="297"/>
      <c r="AG20" s="297"/>
      <c r="AH20" s="297"/>
      <c r="AI20" s="297"/>
      <c r="AJ20" s="297"/>
      <c r="AK20" s="39"/>
      <c r="AL20" s="39"/>
      <c r="AM20" s="39"/>
      <c r="AN20" s="39"/>
      <c r="AO20" s="252"/>
      <c r="AP20" s="39"/>
      <c r="AQ20" s="39"/>
      <c r="AR20" s="39"/>
      <c r="AS20" s="39"/>
      <c r="AT20" s="22"/>
      <c r="AU20" s="168" t="s">
        <v>98</v>
      </c>
      <c r="AV20" s="138" t="s">
        <v>645</v>
      </c>
      <c r="AW20" s="200">
        <v>43696</v>
      </c>
      <c r="AX20" s="209"/>
      <c r="AY20" s="201" t="s">
        <v>272</v>
      </c>
      <c r="AZ20" s="202" t="s">
        <v>273</v>
      </c>
      <c r="BA20" s="22"/>
      <c r="BB20" s="203" t="s">
        <v>426</v>
      </c>
      <c r="BC20" s="22"/>
    </row>
    <row r="21" spans="1:55" s="37" customFormat="1" ht="22.5" customHeight="1" thickTop="1">
      <c r="B21" s="66"/>
      <c r="C21" s="66"/>
      <c r="D21" s="66"/>
      <c r="E21" s="106"/>
      <c r="F21" s="51"/>
      <c r="G21" s="51"/>
      <c r="H21" s="43"/>
      <c r="I21" s="43"/>
      <c r="J21" s="25"/>
      <c r="W21" s="1"/>
      <c r="X21" s="1"/>
      <c r="Y21" s="1"/>
      <c r="Z21" s="1"/>
      <c r="AA21" s="1"/>
      <c r="AB21" s="13"/>
      <c r="AC21" s="298" t="s">
        <v>695</v>
      </c>
      <c r="AD21" s="298"/>
      <c r="AE21" s="298"/>
      <c r="AF21" s="298"/>
      <c r="AG21" s="298"/>
      <c r="AH21" s="298"/>
      <c r="AI21" s="298"/>
      <c r="AJ21" s="298"/>
      <c r="AO21" s="38"/>
      <c r="AT21" s="22"/>
      <c r="AU21" s="168" t="s">
        <v>99</v>
      </c>
      <c r="AV21" s="137"/>
      <c r="AW21" s="200">
        <v>43697</v>
      </c>
      <c r="AX21" s="209"/>
      <c r="AY21" s="201" t="s">
        <v>334</v>
      </c>
      <c r="AZ21" s="202" t="s">
        <v>335</v>
      </c>
      <c r="BA21" s="22"/>
      <c r="BB21" s="203" t="s">
        <v>427</v>
      </c>
      <c r="BC21" s="22"/>
    </row>
    <row r="22" spans="1:55" ht="22.5" customHeight="1" thickBot="1">
      <c r="A22" s="37"/>
      <c r="B22" s="18" t="s">
        <v>7</v>
      </c>
      <c r="C22" s="18"/>
      <c r="D22" s="18"/>
      <c r="E22" s="19"/>
      <c r="F22" s="21"/>
      <c r="G22" s="21"/>
      <c r="H22" s="21"/>
      <c r="I22" s="21"/>
      <c r="J22" s="21"/>
      <c r="K22" s="21"/>
      <c r="L22" s="21"/>
      <c r="M22" s="21"/>
      <c r="N22" s="21"/>
      <c r="O22" s="2"/>
      <c r="P22" s="2"/>
      <c r="Q22" s="2"/>
      <c r="R22" s="2"/>
      <c r="S22" s="21"/>
      <c r="T22" s="21"/>
      <c r="U22" s="21"/>
      <c r="V22" s="21"/>
      <c r="W22" s="2"/>
      <c r="X22" s="2"/>
      <c r="Y22" s="2"/>
      <c r="Z22" s="2"/>
      <c r="AA22" s="2"/>
      <c r="AB22" s="20"/>
      <c r="AC22" s="235"/>
      <c r="AD22" s="235"/>
      <c r="AE22" s="235"/>
      <c r="AF22" s="235"/>
      <c r="AG22" s="235"/>
      <c r="AH22" s="235"/>
      <c r="AI22" s="235"/>
      <c r="AJ22" s="235"/>
      <c r="AK22" s="105"/>
      <c r="AL22" s="105"/>
      <c r="AM22" s="105"/>
      <c r="AN22" s="105"/>
      <c r="AO22" s="257"/>
      <c r="AP22" s="105"/>
      <c r="AQ22" s="105"/>
      <c r="AR22" s="105"/>
      <c r="AS22" s="105"/>
      <c r="AT22" s="22"/>
      <c r="AU22" s="168" t="s">
        <v>100</v>
      </c>
      <c r="AV22" s="137"/>
      <c r="AW22" s="200">
        <v>43698</v>
      </c>
      <c r="AX22" s="209"/>
      <c r="AY22" s="201" t="s">
        <v>212</v>
      </c>
      <c r="AZ22" s="202" t="s">
        <v>213</v>
      </c>
      <c r="BB22" s="203" t="s">
        <v>428</v>
      </c>
    </row>
    <row r="23" spans="1:55" ht="45" customHeight="1" thickTop="1" thickBot="1">
      <c r="B23" s="21"/>
      <c r="C23" s="21"/>
      <c r="D23" s="21"/>
      <c r="E23" s="230" t="s">
        <v>353</v>
      </c>
      <c r="F23" s="231"/>
      <c r="G23" s="232"/>
      <c r="H23" s="284" t="s">
        <v>653</v>
      </c>
      <c r="I23" s="285"/>
      <c r="J23" s="281"/>
      <c r="K23" s="282"/>
      <c r="L23" s="282"/>
      <c r="M23" s="282"/>
      <c r="N23" s="282"/>
      <c r="O23" s="282"/>
      <c r="P23" s="282"/>
      <c r="Q23" s="282"/>
      <c r="R23" s="282"/>
      <c r="S23" s="282"/>
      <c r="T23" s="282"/>
      <c r="U23" s="282"/>
      <c r="V23" s="282"/>
      <c r="W23" s="282"/>
      <c r="X23" s="282"/>
      <c r="Y23" s="282"/>
      <c r="Z23" s="282"/>
      <c r="AA23" s="283"/>
      <c r="AB23" s="15"/>
      <c r="AC23" s="17"/>
      <c r="AK23" s="105"/>
      <c r="AL23" s="105"/>
      <c r="AM23" s="105"/>
      <c r="AN23" s="105"/>
      <c r="AO23" s="257"/>
      <c r="AP23" s="105"/>
      <c r="AQ23" s="105"/>
      <c r="AR23" s="105"/>
      <c r="AS23" s="105"/>
      <c r="AT23" s="22"/>
      <c r="AU23" s="168" t="s">
        <v>113</v>
      </c>
      <c r="AV23" s="137"/>
      <c r="AW23" s="200">
        <v>43699</v>
      </c>
      <c r="AX23" s="209"/>
      <c r="AY23" s="201" t="s">
        <v>155</v>
      </c>
      <c r="AZ23" s="202" t="s">
        <v>156</v>
      </c>
      <c r="BB23" s="203" t="s">
        <v>428</v>
      </c>
    </row>
    <row r="24" spans="1:55" ht="22.5" customHeight="1" thickTop="1" thickBot="1">
      <c r="B24" s="21"/>
      <c r="C24" s="21"/>
      <c r="D24" s="21"/>
      <c r="E24" s="3"/>
      <c r="F24" s="404"/>
      <c r="G24" s="404"/>
      <c r="H24" s="404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AA24" s="3"/>
      <c r="AB24" s="15"/>
      <c r="AC24" s="333" t="s">
        <v>631</v>
      </c>
      <c r="AD24" s="334"/>
      <c r="AE24" s="337" t="s">
        <v>350</v>
      </c>
      <c r="AF24" s="338"/>
      <c r="AG24" s="338"/>
      <c r="AH24" s="339"/>
      <c r="AI24" s="275" t="s">
        <v>351</v>
      </c>
      <c r="AJ24" s="277" t="s">
        <v>122</v>
      </c>
      <c r="AK24" s="104"/>
      <c r="AL24" s="104"/>
      <c r="AM24" s="104"/>
      <c r="AN24" s="104"/>
      <c r="AO24" s="253"/>
      <c r="AP24" s="104"/>
      <c r="AQ24" s="104"/>
      <c r="AR24" s="104"/>
      <c r="AS24" s="104"/>
      <c r="AT24" s="22"/>
      <c r="AV24" s="137"/>
      <c r="AW24" s="200">
        <v>43700</v>
      </c>
      <c r="AX24" s="209"/>
      <c r="AY24" s="201" t="s">
        <v>159</v>
      </c>
      <c r="AZ24" s="202" t="s">
        <v>160</v>
      </c>
      <c r="BB24" s="203" t="s">
        <v>429</v>
      </c>
    </row>
    <row r="25" spans="1:55" s="147" customFormat="1" ht="22.5" customHeight="1" thickBot="1">
      <c r="A25" s="22"/>
      <c r="B25" s="40"/>
      <c r="C25" s="40"/>
      <c r="D25" s="40"/>
      <c r="E25" s="15" t="s">
        <v>352</v>
      </c>
      <c r="F25" s="134"/>
      <c r="G25" s="301"/>
      <c r="H25" s="302"/>
      <c r="I25" s="396"/>
      <c r="J25" s="301"/>
      <c r="K25" s="302"/>
      <c r="L25" s="302"/>
      <c r="M25" s="302"/>
      <c r="N25" s="302"/>
      <c r="O25" s="303"/>
      <c r="P25" s="6"/>
      <c r="Q25" s="6"/>
      <c r="R25" s="6"/>
      <c r="S25" s="6"/>
      <c r="T25" s="6"/>
      <c r="U25" s="6"/>
      <c r="V25" s="6"/>
      <c r="W25" s="6"/>
      <c r="X25" s="5"/>
      <c r="Y25" s="22"/>
      <c r="Z25" s="22"/>
      <c r="AA25" s="3"/>
      <c r="AB25" s="15"/>
      <c r="AC25" s="335"/>
      <c r="AD25" s="336"/>
      <c r="AE25" s="340"/>
      <c r="AF25" s="341"/>
      <c r="AG25" s="341"/>
      <c r="AH25" s="342"/>
      <c r="AI25" s="276"/>
      <c r="AJ25" s="278"/>
      <c r="AK25" s="146"/>
      <c r="AL25" s="146"/>
      <c r="AM25" s="146"/>
      <c r="AN25" s="146"/>
      <c r="AO25" s="254"/>
      <c r="AP25" s="146"/>
      <c r="AQ25" s="146"/>
      <c r="AR25" s="146"/>
      <c r="AS25" s="146"/>
      <c r="AT25" s="22" t="s">
        <v>374</v>
      </c>
      <c r="AU25" s="168" t="s">
        <v>92</v>
      </c>
      <c r="AV25" s="137"/>
      <c r="AW25" s="200">
        <v>43701</v>
      </c>
      <c r="AX25" s="209"/>
      <c r="AY25" s="205" t="s">
        <v>194</v>
      </c>
      <c r="AZ25" s="202" t="s">
        <v>195</v>
      </c>
      <c r="BA25" s="22"/>
      <c r="BB25" s="203" t="s">
        <v>430</v>
      </c>
      <c r="BC25" s="22"/>
    </row>
    <row r="26" spans="1:55" ht="22.5" customHeight="1" thickBot="1">
      <c r="A26" s="147"/>
      <c r="B26" s="141"/>
      <c r="C26" s="141"/>
      <c r="D26" s="141"/>
      <c r="E26" s="142"/>
      <c r="F26" s="197" t="s">
        <v>354</v>
      </c>
      <c r="G26" s="324" t="s">
        <v>8</v>
      </c>
      <c r="H26" s="324"/>
      <c r="I26" s="197"/>
      <c r="J26" s="197" t="s">
        <v>104</v>
      </c>
      <c r="K26" s="197"/>
      <c r="L26" s="197"/>
      <c r="M26" s="197"/>
      <c r="N26" s="147"/>
      <c r="O26" s="143"/>
      <c r="P26" s="143"/>
      <c r="Q26" s="143"/>
      <c r="R26" s="143"/>
      <c r="S26" s="144"/>
      <c r="T26" s="144"/>
      <c r="U26" s="144"/>
      <c r="V26" s="143"/>
      <c r="W26" s="141"/>
      <c r="X26" s="145"/>
      <c r="Y26" s="141"/>
      <c r="Z26" s="141"/>
      <c r="AA26" s="3"/>
      <c r="AB26" s="15"/>
      <c r="AC26" s="183" t="s">
        <v>629</v>
      </c>
      <c r="AD26" s="185"/>
      <c r="AE26" s="304" t="s">
        <v>620</v>
      </c>
      <c r="AF26" s="305"/>
      <c r="AG26" s="305"/>
      <c r="AH26" s="306"/>
      <c r="AI26" s="174" t="s">
        <v>648</v>
      </c>
      <c r="AJ26" s="175" t="s">
        <v>623</v>
      </c>
      <c r="AK26" s="104"/>
      <c r="AL26" s="104"/>
      <c r="AM26" s="104"/>
      <c r="AN26" s="104"/>
      <c r="AO26" s="253"/>
      <c r="AP26" s="104"/>
      <c r="AQ26" s="104"/>
      <c r="AR26" s="104"/>
      <c r="AS26" s="104"/>
      <c r="AT26" s="162"/>
      <c r="AU26" s="168" t="s">
        <v>93</v>
      </c>
      <c r="AV26" s="159"/>
      <c r="AW26" s="200">
        <v>43702</v>
      </c>
      <c r="AX26" s="210"/>
      <c r="AY26" s="201" t="s">
        <v>190</v>
      </c>
      <c r="AZ26" s="202" t="s">
        <v>191</v>
      </c>
      <c r="BA26" s="162"/>
      <c r="BB26" s="203" t="s">
        <v>431</v>
      </c>
    </row>
    <row r="27" spans="1:55" s="154" customFormat="1" ht="22.5" customHeight="1" thickBot="1">
      <c r="A27" s="22"/>
      <c r="B27" s="40"/>
      <c r="C27" s="40"/>
      <c r="D27" s="40"/>
      <c r="E27" s="15" t="s">
        <v>10</v>
      </c>
      <c r="F27" s="405"/>
      <c r="G27" s="406"/>
      <c r="H27" s="406"/>
      <c r="I27" s="407"/>
      <c r="J27" s="15" t="s">
        <v>11</v>
      </c>
      <c r="K27" s="325"/>
      <c r="L27" s="302"/>
      <c r="M27" s="302"/>
      <c r="N27" s="303"/>
      <c r="O27" s="15" t="s">
        <v>355</v>
      </c>
      <c r="P27" s="325"/>
      <c r="Q27" s="302"/>
      <c r="R27" s="302"/>
      <c r="S27" s="303"/>
      <c r="T27" s="22"/>
      <c r="U27" s="22"/>
      <c r="V27" s="22"/>
      <c r="W27" s="22"/>
      <c r="X27" s="164"/>
      <c r="Y27" s="198"/>
      <c r="Z27" s="198"/>
      <c r="AA27" s="3"/>
      <c r="AB27" s="15"/>
      <c r="AC27" s="279" t="s">
        <v>649</v>
      </c>
      <c r="AD27" s="186" t="s">
        <v>632</v>
      </c>
      <c r="AE27" s="307" t="s">
        <v>647</v>
      </c>
      <c r="AF27" s="308"/>
      <c r="AG27" s="308"/>
      <c r="AH27" s="309"/>
      <c r="AI27" s="172" t="s">
        <v>624</v>
      </c>
      <c r="AJ27" s="173" t="s">
        <v>625</v>
      </c>
      <c r="AK27" s="153"/>
      <c r="AL27" s="153"/>
      <c r="AM27" s="153"/>
      <c r="AN27" s="153"/>
      <c r="AO27" s="255"/>
      <c r="AP27" s="153"/>
      <c r="AQ27" s="153"/>
      <c r="AR27" s="153"/>
      <c r="AS27" s="153"/>
      <c r="AT27" s="22"/>
      <c r="AU27" s="168" t="s">
        <v>94</v>
      </c>
      <c r="AV27" s="137"/>
      <c r="AW27" s="200">
        <v>43703</v>
      </c>
      <c r="AX27" s="209"/>
      <c r="AY27" s="201" t="s">
        <v>198</v>
      </c>
      <c r="AZ27" s="202" t="s">
        <v>199</v>
      </c>
      <c r="BA27" s="22"/>
      <c r="BB27" s="203" t="s">
        <v>432</v>
      </c>
      <c r="BC27" s="162"/>
    </row>
    <row r="28" spans="1:55" ht="22.5" customHeight="1">
      <c r="A28" s="154"/>
      <c r="B28" s="151"/>
      <c r="C28" s="151"/>
      <c r="D28" s="151"/>
      <c r="E28" s="152"/>
      <c r="F28" s="206"/>
      <c r="G28" s="206"/>
      <c r="H28" s="197"/>
      <c r="I28" s="197"/>
      <c r="J28" s="197"/>
      <c r="K28" s="326" t="s">
        <v>356</v>
      </c>
      <c r="L28" s="326"/>
      <c r="M28" s="326"/>
      <c r="N28" s="326"/>
      <c r="O28" s="197"/>
      <c r="P28" s="326" t="s">
        <v>356</v>
      </c>
      <c r="Q28" s="326"/>
      <c r="R28" s="326"/>
      <c r="S28" s="326"/>
      <c r="T28" s="197"/>
      <c r="U28" s="154"/>
      <c r="V28" s="154"/>
      <c r="W28" s="154"/>
      <c r="X28" s="197"/>
      <c r="Y28" s="152"/>
      <c r="Z28" s="197"/>
      <c r="AA28" s="3"/>
      <c r="AB28" s="15"/>
      <c r="AC28" s="280"/>
      <c r="AD28" s="269" t="s">
        <v>646</v>
      </c>
      <c r="AE28" s="310" t="s">
        <v>621</v>
      </c>
      <c r="AF28" s="311"/>
      <c r="AG28" s="311"/>
      <c r="AH28" s="312"/>
      <c r="AI28" s="270" t="s">
        <v>624</v>
      </c>
      <c r="AJ28" s="271"/>
      <c r="AK28" s="104"/>
      <c r="AL28" s="104"/>
      <c r="AM28" s="104"/>
      <c r="AN28" s="104"/>
      <c r="AO28" s="253"/>
      <c r="AP28" s="104"/>
      <c r="AQ28" s="104"/>
      <c r="AR28" s="104"/>
      <c r="AS28" s="104"/>
      <c r="AT28" s="22"/>
      <c r="AU28" s="168" t="s">
        <v>101</v>
      </c>
      <c r="AV28" s="137"/>
      <c r="AW28" s="200">
        <v>43704</v>
      </c>
      <c r="AX28" s="209"/>
      <c r="AY28" s="201" t="s">
        <v>323</v>
      </c>
      <c r="AZ28" s="202" t="s">
        <v>324</v>
      </c>
      <c r="BB28" s="203" t="s">
        <v>433</v>
      </c>
    </row>
    <row r="29" spans="1:55" ht="22.5" customHeight="1" thickBot="1">
      <c r="B29" s="6"/>
      <c r="C29" s="6"/>
      <c r="D29" s="6"/>
      <c r="E29" s="5" t="s">
        <v>368</v>
      </c>
      <c r="F29" s="6"/>
      <c r="G29" s="6"/>
      <c r="H29" s="6"/>
      <c r="I29" s="6"/>
      <c r="J29" s="6"/>
      <c r="K29" s="6"/>
      <c r="L29" s="6"/>
      <c r="M29" s="6"/>
      <c r="N29" s="40"/>
      <c r="O29" s="7"/>
      <c r="P29" s="7"/>
      <c r="Q29" s="56"/>
      <c r="R29" s="7"/>
      <c r="S29" s="40"/>
      <c r="T29" s="40"/>
      <c r="U29" s="40"/>
      <c r="V29" s="40"/>
      <c r="W29" s="7"/>
      <c r="X29" s="6"/>
      <c r="Y29" s="7"/>
      <c r="Z29" s="7"/>
      <c r="AA29" s="3"/>
      <c r="AB29" s="15"/>
      <c r="AC29" s="184" t="s">
        <v>630</v>
      </c>
      <c r="AD29" s="187"/>
      <c r="AE29" s="313" t="s">
        <v>622</v>
      </c>
      <c r="AF29" s="314"/>
      <c r="AG29" s="314"/>
      <c r="AH29" s="315"/>
      <c r="AI29" s="166" t="s">
        <v>626</v>
      </c>
      <c r="AJ29" s="165" t="s">
        <v>627</v>
      </c>
      <c r="AT29" s="163"/>
      <c r="AU29" s="168" t="s">
        <v>102</v>
      </c>
      <c r="AV29" s="159"/>
      <c r="AW29" s="200">
        <v>43705</v>
      </c>
      <c r="AX29" s="210"/>
      <c r="AY29" s="201" t="s">
        <v>200</v>
      </c>
      <c r="AZ29" s="202" t="s">
        <v>201</v>
      </c>
      <c r="BA29" s="162"/>
      <c r="BB29" s="203" t="s">
        <v>434</v>
      </c>
    </row>
    <row r="30" spans="1:55" s="162" customFormat="1" ht="22.5" customHeight="1" thickBot="1">
      <c r="A30" s="22"/>
      <c r="B30" s="40"/>
      <c r="C30" s="40"/>
      <c r="D30" s="40"/>
      <c r="E30" s="15"/>
      <c r="F30" s="134"/>
      <c r="G30" s="301"/>
      <c r="H30" s="302"/>
      <c r="I30" s="396"/>
      <c r="J30" s="301"/>
      <c r="K30" s="302"/>
      <c r="L30" s="302"/>
      <c r="M30" s="302"/>
      <c r="N30" s="302"/>
      <c r="O30" s="303"/>
      <c r="P30" s="6"/>
      <c r="Q30" s="6"/>
      <c r="R30" s="6"/>
      <c r="S30" s="6"/>
      <c r="T30" s="6"/>
      <c r="U30" s="6"/>
      <c r="V30" s="6"/>
      <c r="W30" s="6"/>
      <c r="X30" s="6"/>
      <c r="Y30" s="5"/>
      <c r="Z30" s="5"/>
      <c r="AA30" s="5"/>
      <c r="AB30" s="40"/>
      <c r="AC30" s="114" t="s">
        <v>628</v>
      </c>
      <c r="AD30" s="24"/>
      <c r="AE30" s="22"/>
      <c r="AF30" s="22"/>
      <c r="AG30" s="73"/>
      <c r="AH30" s="73"/>
      <c r="AI30" s="22"/>
      <c r="AJ30" s="22"/>
      <c r="AO30" s="258"/>
      <c r="AT30" s="31"/>
      <c r="AU30" s="168" t="s">
        <v>103</v>
      </c>
      <c r="AV30" s="137"/>
      <c r="AW30" s="200">
        <v>43706</v>
      </c>
      <c r="AX30" s="209"/>
      <c r="AY30" s="201" t="s">
        <v>206</v>
      </c>
      <c r="AZ30" s="202" t="s">
        <v>207</v>
      </c>
      <c r="BA30" s="22"/>
      <c r="BB30" s="203" t="s">
        <v>435</v>
      </c>
    </row>
    <row r="31" spans="1:55" ht="15" customHeight="1">
      <c r="A31" s="162"/>
      <c r="B31" s="155"/>
      <c r="C31" s="155"/>
      <c r="D31" s="155"/>
      <c r="E31" s="156"/>
      <c r="F31" s="197" t="s">
        <v>354</v>
      </c>
      <c r="G31" s="326" t="s">
        <v>8</v>
      </c>
      <c r="H31" s="326"/>
      <c r="I31" s="197"/>
      <c r="J31" s="197" t="s">
        <v>33</v>
      </c>
      <c r="K31" s="139"/>
      <c r="L31" s="139"/>
      <c r="M31" s="139"/>
      <c r="N31" s="140"/>
      <c r="O31" s="139"/>
      <c r="P31" s="157"/>
      <c r="Q31" s="157"/>
      <c r="R31" s="157"/>
      <c r="S31" s="157"/>
      <c r="T31" s="157"/>
      <c r="U31" s="157"/>
      <c r="V31" s="157"/>
      <c r="W31" s="157"/>
      <c r="X31" s="157"/>
      <c r="Y31" s="140"/>
      <c r="Z31" s="140"/>
      <c r="AA31" s="140"/>
      <c r="AB31" s="155"/>
      <c r="AC31" s="158" t="s">
        <v>688</v>
      </c>
      <c r="AD31" s="162"/>
      <c r="AE31" s="159"/>
      <c r="AF31" s="160"/>
      <c r="AG31" s="160"/>
      <c r="AH31" s="160"/>
      <c r="AI31" s="160"/>
      <c r="AJ31" s="161"/>
      <c r="AU31" s="168" t="s">
        <v>91</v>
      </c>
      <c r="AV31" s="137"/>
      <c r="AW31" s="200">
        <v>43707</v>
      </c>
      <c r="AX31" s="209"/>
      <c r="AY31" s="201" t="s">
        <v>208</v>
      </c>
      <c r="AZ31" s="202" t="s">
        <v>209</v>
      </c>
      <c r="BB31" s="203" t="s">
        <v>436</v>
      </c>
    </row>
    <row r="32" spans="1:55" ht="22.5" customHeight="1">
      <c r="B32" s="21"/>
      <c r="C32" s="21"/>
      <c r="D32" s="21"/>
      <c r="E32" s="21"/>
      <c r="F32" s="4"/>
      <c r="G32" s="4"/>
      <c r="H32" s="4"/>
      <c r="I32" s="4"/>
      <c r="J32" s="4"/>
      <c r="K32" s="4"/>
      <c r="L32" s="4"/>
      <c r="M32" s="4"/>
      <c r="N32" s="5"/>
      <c r="O32" s="4"/>
      <c r="P32" s="21"/>
      <c r="Q32" s="21"/>
      <c r="R32" s="21"/>
      <c r="S32" s="21"/>
      <c r="T32" s="21"/>
      <c r="U32" s="21"/>
      <c r="V32" s="21"/>
      <c r="W32" s="21"/>
      <c r="X32" s="40"/>
      <c r="Y32" s="21"/>
      <c r="Z32" s="21"/>
      <c r="AA32" s="21"/>
      <c r="AB32" s="21"/>
      <c r="AC32" s="6" t="s">
        <v>689</v>
      </c>
      <c r="AT32" s="37"/>
      <c r="AU32" s="168" t="s">
        <v>113</v>
      </c>
      <c r="AV32" s="137"/>
      <c r="AW32" s="200">
        <v>43708</v>
      </c>
      <c r="AX32" s="209"/>
      <c r="AY32" s="201" t="s">
        <v>210</v>
      </c>
      <c r="AZ32" s="202" t="s">
        <v>211</v>
      </c>
      <c r="BB32" s="203" t="s">
        <v>437</v>
      </c>
    </row>
    <row r="33" spans="1:55" ht="22.5" customHeight="1" thickBot="1">
      <c r="B33" s="18" t="s">
        <v>12</v>
      </c>
      <c r="C33" s="18"/>
      <c r="D33" s="18"/>
      <c r="E33" s="21"/>
      <c r="F33" s="21"/>
      <c r="G33" s="21"/>
      <c r="H33" s="15"/>
      <c r="I33" s="15"/>
      <c r="J33" s="17"/>
      <c r="K33" s="17"/>
      <c r="L33" s="17"/>
      <c r="M33" s="17"/>
      <c r="N33" s="17"/>
      <c r="O33" s="17"/>
      <c r="P33" s="17"/>
      <c r="Q33" s="5" t="s">
        <v>357</v>
      </c>
      <c r="R33" s="17"/>
      <c r="S33" s="5"/>
      <c r="T33" s="5"/>
      <c r="U33" s="5"/>
      <c r="V33" s="17"/>
      <c r="W33" s="5"/>
      <c r="X33" s="17"/>
      <c r="Y33" s="17"/>
      <c r="Z33" s="17"/>
      <c r="AA33" s="17"/>
      <c r="AB33" s="17"/>
      <c r="AC33" s="261"/>
      <c r="AD33" s="57"/>
      <c r="AE33" s="67"/>
      <c r="AF33" s="67"/>
      <c r="AG33" s="67"/>
      <c r="AH33" s="67"/>
      <c r="AI33" s="67"/>
      <c r="AJ33" s="5"/>
      <c r="AT33" s="37"/>
      <c r="AV33" s="137"/>
      <c r="AW33" s="200">
        <v>43709</v>
      </c>
      <c r="AX33" s="209"/>
      <c r="AY33" s="201" t="s">
        <v>214</v>
      </c>
      <c r="AZ33" s="202" t="s">
        <v>215</v>
      </c>
      <c r="BB33" s="203" t="s">
        <v>438</v>
      </c>
    </row>
    <row r="34" spans="1:55" ht="30" customHeight="1">
      <c r="B34" s="373" t="s">
        <v>35</v>
      </c>
      <c r="C34" s="273" t="s">
        <v>743</v>
      </c>
      <c r="D34" s="273" t="s">
        <v>123</v>
      </c>
      <c r="E34" s="375" t="s">
        <v>8</v>
      </c>
      <c r="F34" s="378" t="s">
        <v>9</v>
      </c>
      <c r="G34" s="387"/>
      <c r="H34" s="375" t="s">
        <v>79</v>
      </c>
      <c r="I34" s="378" t="s">
        <v>110</v>
      </c>
      <c r="J34" s="358" t="s">
        <v>738</v>
      </c>
      <c r="K34" s="359"/>
      <c r="L34" s="364" t="s">
        <v>13</v>
      </c>
      <c r="M34" s="365"/>
      <c r="N34" s="365"/>
      <c r="O34" s="365"/>
      <c r="P34" s="365"/>
      <c r="Q34" s="366"/>
      <c r="R34" s="112" t="s">
        <v>14</v>
      </c>
      <c r="S34" s="364" t="s">
        <v>15</v>
      </c>
      <c r="T34" s="365"/>
      <c r="U34" s="365"/>
      <c r="V34" s="365"/>
      <c r="W34" s="365"/>
      <c r="X34" s="366"/>
      <c r="Y34" s="112" t="s">
        <v>16</v>
      </c>
      <c r="Z34" s="362" t="s">
        <v>408</v>
      </c>
      <c r="AA34" s="363"/>
      <c r="AB34" s="363"/>
      <c r="AC34" s="363"/>
      <c r="AD34" s="363"/>
      <c r="AE34" s="363"/>
      <c r="AF34" s="363"/>
      <c r="AG34" s="380" t="s">
        <v>36</v>
      </c>
      <c r="AH34" s="381"/>
      <c r="AI34" s="381"/>
      <c r="AJ34" s="382"/>
      <c r="AT34" s="37"/>
      <c r="AU34" s="52" t="s">
        <v>30</v>
      </c>
      <c r="AV34" s="137"/>
      <c r="AW34" s="200">
        <v>43710</v>
      </c>
      <c r="AX34" s="209"/>
      <c r="AY34" s="201" t="s">
        <v>364</v>
      </c>
      <c r="AZ34" s="202" t="s">
        <v>336</v>
      </c>
      <c r="BB34" s="203" t="s">
        <v>439</v>
      </c>
    </row>
    <row r="35" spans="1:55" s="81" customFormat="1" ht="45" customHeight="1" thickBot="1">
      <c r="A35" s="22"/>
      <c r="B35" s="374"/>
      <c r="C35" s="274"/>
      <c r="D35" s="377"/>
      <c r="E35" s="376"/>
      <c r="F35" s="388"/>
      <c r="G35" s="389"/>
      <c r="H35" s="376"/>
      <c r="I35" s="379"/>
      <c r="J35" s="360"/>
      <c r="K35" s="361"/>
      <c r="L35" s="79" t="s">
        <v>18</v>
      </c>
      <c r="M35" s="346" t="s">
        <v>19</v>
      </c>
      <c r="N35" s="347"/>
      <c r="O35" s="75" t="s">
        <v>63</v>
      </c>
      <c r="P35" s="76" t="s">
        <v>21</v>
      </c>
      <c r="Q35" s="77" t="s">
        <v>22</v>
      </c>
      <c r="R35" s="78" t="s">
        <v>358</v>
      </c>
      <c r="S35" s="111" t="s">
        <v>23</v>
      </c>
      <c r="T35" s="346" t="s">
        <v>128</v>
      </c>
      <c r="U35" s="347"/>
      <c r="V35" s="74" t="s">
        <v>64</v>
      </c>
      <c r="W35" s="196" t="s">
        <v>21</v>
      </c>
      <c r="X35" s="195" t="s">
        <v>22</v>
      </c>
      <c r="Y35" s="78" t="s">
        <v>125</v>
      </c>
      <c r="Z35" s="386" t="s">
        <v>633</v>
      </c>
      <c r="AA35" s="347"/>
      <c r="AB35" s="79" t="s">
        <v>24</v>
      </c>
      <c r="AC35" s="75" t="s">
        <v>25</v>
      </c>
      <c r="AD35" s="80" t="s">
        <v>112</v>
      </c>
      <c r="AE35" s="75" t="s">
        <v>26</v>
      </c>
      <c r="AF35" s="194" t="s">
        <v>124</v>
      </c>
      <c r="AG35" s="383"/>
      <c r="AH35" s="384"/>
      <c r="AI35" s="384"/>
      <c r="AJ35" s="385"/>
      <c r="AO35" s="259"/>
      <c r="AT35" s="37"/>
      <c r="AU35" s="52" t="s">
        <v>80</v>
      </c>
      <c r="AV35" s="137"/>
      <c r="AW35" s="200">
        <v>43711</v>
      </c>
      <c r="AX35" s="209"/>
      <c r="AY35" s="201" t="s">
        <v>230</v>
      </c>
      <c r="AZ35" s="202" t="s">
        <v>231</v>
      </c>
      <c r="BA35" s="22"/>
      <c r="BB35" s="203" t="s">
        <v>440</v>
      </c>
      <c r="BC35" s="22"/>
    </row>
    <row r="36" spans="1:55" s="81" customFormat="1" ht="22.5" customHeight="1" thickTop="1">
      <c r="B36" s="207" t="s">
        <v>28</v>
      </c>
      <c r="C36" s="262"/>
      <c r="D36" s="82" t="s">
        <v>69</v>
      </c>
      <c r="E36" s="83" t="s">
        <v>32</v>
      </c>
      <c r="F36" s="390" t="s">
        <v>105</v>
      </c>
      <c r="G36" s="391"/>
      <c r="H36" s="236" t="s">
        <v>359</v>
      </c>
      <c r="I36" s="84" t="s">
        <v>120</v>
      </c>
      <c r="J36" s="354" t="s">
        <v>657</v>
      </c>
      <c r="K36" s="355"/>
      <c r="L36" s="107" t="s">
        <v>369</v>
      </c>
      <c r="M36" s="180" t="s">
        <v>659</v>
      </c>
      <c r="N36" s="178">
        <v>504</v>
      </c>
      <c r="O36" s="118">
        <v>0.60416666666666663</v>
      </c>
      <c r="P36" s="82" t="s">
        <v>29</v>
      </c>
      <c r="Q36" s="82" t="s">
        <v>149</v>
      </c>
      <c r="R36" s="121" t="s">
        <v>127</v>
      </c>
      <c r="S36" s="107"/>
      <c r="T36" s="128"/>
      <c r="U36" s="129"/>
      <c r="V36" s="118"/>
      <c r="W36" s="82"/>
      <c r="X36" s="82"/>
      <c r="Y36" s="122" t="s">
        <v>80</v>
      </c>
      <c r="Z36" s="350" t="s">
        <v>634</v>
      </c>
      <c r="AA36" s="351"/>
      <c r="AB36" s="116" t="s">
        <v>372</v>
      </c>
      <c r="AC36" s="131">
        <v>43710</v>
      </c>
      <c r="AD36" s="82">
        <f>AC36-AB36</f>
        <v>-334</v>
      </c>
      <c r="AE36" s="123" t="s">
        <v>119</v>
      </c>
      <c r="AF36" s="85" t="s">
        <v>34</v>
      </c>
      <c r="AG36" s="370"/>
      <c r="AH36" s="371"/>
      <c r="AI36" s="371"/>
      <c r="AJ36" s="372"/>
      <c r="AO36" s="259"/>
      <c r="AT36" s="37"/>
      <c r="AU36" s="22"/>
      <c r="AV36" s="137"/>
      <c r="AW36" s="22"/>
      <c r="AX36" s="209"/>
      <c r="AY36" s="201" t="s">
        <v>218</v>
      </c>
      <c r="AZ36" s="202" t="s">
        <v>219</v>
      </c>
      <c r="BA36" s="22"/>
      <c r="BB36" s="203" t="s">
        <v>441</v>
      </c>
      <c r="BC36" s="22"/>
    </row>
    <row r="37" spans="1:55" s="90" customFormat="1" ht="22.5" customHeight="1">
      <c r="A37" s="81"/>
      <c r="B37" s="208" t="s">
        <v>31</v>
      </c>
      <c r="C37" s="263"/>
      <c r="D37" s="86" t="s">
        <v>69</v>
      </c>
      <c r="E37" s="87" t="s">
        <v>106</v>
      </c>
      <c r="F37" s="392" t="s">
        <v>108</v>
      </c>
      <c r="G37" s="393"/>
      <c r="H37" s="237" t="s">
        <v>115</v>
      </c>
      <c r="I37" s="88" t="s">
        <v>116</v>
      </c>
      <c r="J37" s="356" t="s">
        <v>658</v>
      </c>
      <c r="K37" s="357"/>
      <c r="L37" s="109" t="s">
        <v>372</v>
      </c>
      <c r="M37" s="181" t="s">
        <v>659</v>
      </c>
      <c r="N37" s="126">
        <v>504</v>
      </c>
      <c r="O37" s="119">
        <v>0.60416666666666663</v>
      </c>
      <c r="P37" s="86" t="s">
        <v>66</v>
      </c>
      <c r="Q37" s="86" t="s">
        <v>150</v>
      </c>
      <c r="R37" s="92" t="s">
        <v>127</v>
      </c>
      <c r="S37" s="108"/>
      <c r="T37" s="179"/>
      <c r="U37" s="130"/>
      <c r="V37" s="119"/>
      <c r="W37" s="86"/>
      <c r="X37" s="86"/>
      <c r="Y37" s="124" t="s">
        <v>80</v>
      </c>
      <c r="Z37" s="352" t="s">
        <v>634</v>
      </c>
      <c r="AA37" s="353"/>
      <c r="AB37" s="117" t="s">
        <v>369</v>
      </c>
      <c r="AC37" s="132">
        <v>43710</v>
      </c>
      <c r="AD37" s="86">
        <f t="shared" ref="AD37:AD38" si="0">AC37-AB37</f>
        <v>-334</v>
      </c>
      <c r="AE37" s="125" t="s">
        <v>119</v>
      </c>
      <c r="AF37" s="89" t="s">
        <v>34</v>
      </c>
      <c r="AG37" s="367"/>
      <c r="AH37" s="368"/>
      <c r="AI37" s="368"/>
      <c r="AJ37" s="369"/>
      <c r="AM37" s="81"/>
      <c r="AN37" s="81"/>
      <c r="AO37" s="259"/>
      <c r="AP37" s="81"/>
      <c r="AQ37" s="81"/>
      <c r="AR37" s="81"/>
      <c r="AS37" s="81"/>
      <c r="AT37" s="209"/>
      <c r="AU37" s="52" t="s">
        <v>62</v>
      </c>
      <c r="AV37" s="137"/>
      <c r="AW37" s="228" t="s">
        <v>660</v>
      </c>
      <c r="AX37" s="209"/>
      <c r="AY37" s="201" t="s">
        <v>220</v>
      </c>
      <c r="AZ37" s="202" t="s">
        <v>221</v>
      </c>
      <c r="BA37" s="22"/>
      <c r="BB37" s="203" t="s">
        <v>442</v>
      </c>
      <c r="BC37" s="22"/>
    </row>
    <row r="38" spans="1:55" s="81" customFormat="1" ht="22.5" customHeight="1">
      <c r="A38" s="90"/>
      <c r="B38" s="208" t="s">
        <v>67</v>
      </c>
      <c r="C38" s="267" t="s">
        <v>742</v>
      </c>
      <c r="D38" s="86" t="s">
        <v>86</v>
      </c>
      <c r="E38" s="87" t="s">
        <v>109</v>
      </c>
      <c r="F38" s="392" t="s">
        <v>107</v>
      </c>
      <c r="G38" s="393"/>
      <c r="H38" s="237" t="s">
        <v>115</v>
      </c>
      <c r="I38" s="88" t="s">
        <v>117</v>
      </c>
      <c r="J38" s="356" t="s">
        <v>658</v>
      </c>
      <c r="K38" s="357"/>
      <c r="L38" s="109" t="s">
        <v>371</v>
      </c>
      <c r="M38" s="181" t="s">
        <v>659</v>
      </c>
      <c r="N38" s="126">
        <v>500</v>
      </c>
      <c r="O38" s="119">
        <v>0.85763888888888884</v>
      </c>
      <c r="P38" s="86" t="s">
        <v>66</v>
      </c>
      <c r="Q38" s="86" t="s">
        <v>150</v>
      </c>
      <c r="R38" s="92" t="s">
        <v>126</v>
      </c>
      <c r="S38" s="109" t="s">
        <v>638</v>
      </c>
      <c r="T38" s="181" t="s">
        <v>659</v>
      </c>
      <c r="U38" s="126">
        <v>501</v>
      </c>
      <c r="V38" s="119">
        <v>0.44444444444444442</v>
      </c>
      <c r="W38" s="86" t="s">
        <v>149</v>
      </c>
      <c r="X38" s="86" t="s">
        <v>66</v>
      </c>
      <c r="Y38" s="124" t="s">
        <v>30</v>
      </c>
      <c r="Z38" s="352" t="s">
        <v>635</v>
      </c>
      <c r="AA38" s="353"/>
      <c r="AB38" s="117" t="s">
        <v>371</v>
      </c>
      <c r="AC38" s="132">
        <v>43711</v>
      </c>
      <c r="AD38" s="86">
        <f t="shared" si="0"/>
        <v>-1063</v>
      </c>
      <c r="AE38" s="125" t="s">
        <v>118</v>
      </c>
      <c r="AF38" s="91"/>
      <c r="AG38" s="367" t="s">
        <v>360</v>
      </c>
      <c r="AH38" s="368"/>
      <c r="AI38" s="368"/>
      <c r="AJ38" s="369"/>
      <c r="AK38" s="90"/>
      <c r="AL38" s="90"/>
      <c r="AM38" s="90"/>
      <c r="AN38" s="90"/>
      <c r="AO38" s="259"/>
      <c r="AP38" s="90"/>
      <c r="AQ38" s="90"/>
      <c r="AR38" s="90"/>
      <c r="AS38" s="90"/>
      <c r="AT38" s="22"/>
      <c r="AU38" s="52" t="s">
        <v>119</v>
      </c>
      <c r="AV38" s="137"/>
      <c r="AW38" s="228" t="s">
        <v>661</v>
      </c>
      <c r="AX38" s="22"/>
      <c r="AY38" s="201" t="s">
        <v>240</v>
      </c>
      <c r="AZ38" s="202" t="s">
        <v>241</v>
      </c>
      <c r="BA38" s="22"/>
      <c r="BB38" s="203" t="s">
        <v>443</v>
      </c>
      <c r="BC38" s="22"/>
    </row>
    <row r="39" spans="1:55" s="81" customFormat="1" ht="22.5" customHeight="1">
      <c r="B39" s="136" t="s">
        <v>611</v>
      </c>
      <c r="C39" s="265"/>
      <c r="D39" s="93"/>
      <c r="E39" s="94"/>
      <c r="F39" s="394"/>
      <c r="G39" s="395"/>
      <c r="H39" s="238"/>
      <c r="I39" s="95"/>
      <c r="J39" s="328"/>
      <c r="K39" s="329"/>
      <c r="L39" s="177"/>
      <c r="M39" s="182"/>
      <c r="N39" s="127"/>
      <c r="O39" s="120"/>
      <c r="P39" s="93"/>
      <c r="Q39" s="93"/>
      <c r="R39" s="96"/>
      <c r="S39" s="110"/>
      <c r="T39" s="182"/>
      <c r="U39" s="127"/>
      <c r="V39" s="120"/>
      <c r="W39" s="93"/>
      <c r="X39" s="93"/>
      <c r="Y39" s="96"/>
      <c r="Z39" s="348"/>
      <c r="AA39" s="349"/>
      <c r="AB39" s="97"/>
      <c r="AC39" s="97"/>
      <c r="AD39" s="171">
        <f>AC39-AB39</f>
        <v>0</v>
      </c>
      <c r="AE39" s="98"/>
      <c r="AF39" s="99"/>
      <c r="AG39" s="343"/>
      <c r="AH39" s="344"/>
      <c r="AI39" s="344"/>
      <c r="AJ39" s="345"/>
      <c r="AK39" s="90"/>
      <c r="AL39" s="90"/>
      <c r="AM39" s="37">
        <f>F23</f>
        <v>0</v>
      </c>
      <c r="AN39" s="37">
        <f>G23</f>
        <v>0</v>
      </c>
      <c r="AO39" s="259" t="str">
        <f t="shared" ref="AO39:AO70" si="1">IF(E39="",IF(F39="", "", AM39&amp;AN39),AM39&amp;AN39)</f>
        <v/>
      </c>
      <c r="AP39" s="38" t="str">
        <f t="shared" ref="AP39:AP70" si="2">IF(H39="Competitor",IF(D39="Mr.","1","2"),"0")</f>
        <v>0</v>
      </c>
      <c r="AQ39" s="37" t="str">
        <f t="shared" ref="AQ39:AQ70" si="3">B39</f>
        <v>01</v>
      </c>
      <c r="AR39" s="38" t="str">
        <f t="shared" ref="AR39:AR70" si="4">IF(E39="",IF(F39="", "", AM39&amp;AN39&amp;AP39&amp;AQ39),AM39&amp;AN39&amp;AP39&amp;AQ39)</f>
        <v/>
      </c>
      <c r="AS39" s="38" t="str">
        <f t="shared" ref="AS39:AS70" si="5">IF(E39="",IF(F39="", "", AM39&amp;AN39&amp;AQ39),AM39&amp;AN39&amp;AQ39)</f>
        <v/>
      </c>
      <c r="AT39" s="22"/>
      <c r="AU39" s="22"/>
      <c r="AV39" s="22"/>
      <c r="AW39" s="228" t="s">
        <v>662</v>
      </c>
      <c r="AX39" s="22"/>
      <c r="AY39" s="201" t="s">
        <v>342</v>
      </c>
      <c r="AZ39" s="202" t="s">
        <v>343</v>
      </c>
      <c r="BA39" s="22"/>
      <c r="BB39" s="203" t="s">
        <v>444</v>
      </c>
      <c r="BC39" s="22"/>
    </row>
    <row r="40" spans="1:55" s="81" customFormat="1" ht="22.5" customHeight="1">
      <c r="B40" s="136" t="s">
        <v>612</v>
      </c>
      <c r="C40" s="265"/>
      <c r="D40" s="93"/>
      <c r="E40" s="94"/>
      <c r="F40" s="394"/>
      <c r="G40" s="395"/>
      <c r="H40" s="238"/>
      <c r="I40" s="95"/>
      <c r="J40" s="328"/>
      <c r="K40" s="329"/>
      <c r="L40" s="177"/>
      <c r="M40" s="182"/>
      <c r="N40" s="127"/>
      <c r="O40" s="120"/>
      <c r="P40" s="93"/>
      <c r="Q40" s="93"/>
      <c r="R40" s="96"/>
      <c r="S40" s="110"/>
      <c r="T40" s="182"/>
      <c r="U40" s="127"/>
      <c r="V40" s="120"/>
      <c r="W40" s="93"/>
      <c r="X40" s="93"/>
      <c r="Y40" s="96"/>
      <c r="Z40" s="348"/>
      <c r="AA40" s="349"/>
      <c r="AB40" s="97"/>
      <c r="AC40" s="97"/>
      <c r="AD40" s="171">
        <f t="shared" ref="AD40:AD98" si="6">AC40-AB40</f>
        <v>0</v>
      </c>
      <c r="AE40" s="98"/>
      <c r="AF40" s="99"/>
      <c r="AG40" s="343"/>
      <c r="AH40" s="344"/>
      <c r="AI40" s="344"/>
      <c r="AJ40" s="345"/>
      <c r="AK40" s="90"/>
      <c r="AL40" s="90"/>
      <c r="AM40" s="37">
        <f>F23</f>
        <v>0</v>
      </c>
      <c r="AN40" s="37">
        <f>G23</f>
        <v>0</v>
      </c>
      <c r="AO40" s="259" t="str">
        <f t="shared" si="1"/>
        <v/>
      </c>
      <c r="AP40" s="38" t="str">
        <f t="shared" si="2"/>
        <v>0</v>
      </c>
      <c r="AQ40" s="37" t="str">
        <f t="shared" si="3"/>
        <v>02</v>
      </c>
      <c r="AR40" s="38" t="str">
        <f t="shared" si="4"/>
        <v/>
      </c>
      <c r="AS40" s="38" t="str">
        <f t="shared" si="5"/>
        <v/>
      </c>
      <c r="AT40" s="22"/>
      <c r="AU40" s="22"/>
      <c r="AV40" s="22"/>
      <c r="AW40" s="228" t="s">
        <v>663</v>
      </c>
      <c r="AX40" s="22"/>
      <c r="AY40" s="201" t="s">
        <v>329</v>
      </c>
      <c r="AZ40" s="202" t="s">
        <v>224</v>
      </c>
      <c r="BA40" s="22"/>
      <c r="BB40" s="203" t="s">
        <v>445</v>
      </c>
      <c r="BC40" s="22"/>
    </row>
    <row r="41" spans="1:55" s="81" customFormat="1" ht="22.5" customHeight="1">
      <c r="B41" s="136" t="s">
        <v>613</v>
      </c>
      <c r="C41" s="265"/>
      <c r="D41" s="93"/>
      <c r="E41" s="94"/>
      <c r="F41" s="394"/>
      <c r="G41" s="395"/>
      <c r="H41" s="238"/>
      <c r="I41" s="95"/>
      <c r="J41" s="328"/>
      <c r="K41" s="329"/>
      <c r="L41" s="177"/>
      <c r="M41" s="182"/>
      <c r="N41" s="127"/>
      <c r="O41" s="120"/>
      <c r="P41" s="93"/>
      <c r="Q41" s="93"/>
      <c r="R41" s="96"/>
      <c r="S41" s="110"/>
      <c r="T41" s="182"/>
      <c r="U41" s="127"/>
      <c r="V41" s="120"/>
      <c r="W41" s="93"/>
      <c r="X41" s="93"/>
      <c r="Y41" s="96"/>
      <c r="Z41" s="348"/>
      <c r="AA41" s="349"/>
      <c r="AB41" s="97"/>
      <c r="AC41" s="97"/>
      <c r="AD41" s="171">
        <f t="shared" si="6"/>
        <v>0</v>
      </c>
      <c r="AE41" s="98"/>
      <c r="AF41" s="99"/>
      <c r="AG41" s="343"/>
      <c r="AH41" s="344"/>
      <c r="AI41" s="344"/>
      <c r="AJ41" s="345"/>
      <c r="AK41" s="90"/>
      <c r="AL41" s="90"/>
      <c r="AM41" s="37">
        <f>F23</f>
        <v>0</v>
      </c>
      <c r="AN41" s="37">
        <f>G23</f>
        <v>0</v>
      </c>
      <c r="AO41" s="259" t="str">
        <f t="shared" si="1"/>
        <v/>
      </c>
      <c r="AP41" s="38" t="str">
        <f t="shared" si="2"/>
        <v>0</v>
      </c>
      <c r="AQ41" s="37" t="str">
        <f t="shared" si="3"/>
        <v>03</v>
      </c>
      <c r="AR41" s="38" t="str">
        <f t="shared" si="4"/>
        <v/>
      </c>
      <c r="AS41" s="38" t="str">
        <f t="shared" si="5"/>
        <v/>
      </c>
      <c r="AT41" s="22"/>
      <c r="AU41" s="52" t="s">
        <v>149</v>
      </c>
      <c r="AV41" s="137"/>
      <c r="AW41" s="228" t="s">
        <v>664</v>
      </c>
      <c r="AX41" s="22"/>
      <c r="AY41" s="201" t="s">
        <v>361</v>
      </c>
      <c r="AZ41" s="202" t="s">
        <v>325</v>
      </c>
      <c r="BA41" s="22"/>
      <c r="BB41" s="203" t="s">
        <v>446</v>
      </c>
      <c r="BC41" s="22"/>
    </row>
    <row r="42" spans="1:55" s="81" customFormat="1" ht="22.5" customHeight="1">
      <c r="B42" s="136" t="s">
        <v>614</v>
      </c>
      <c r="C42" s="265"/>
      <c r="D42" s="93"/>
      <c r="E42" s="94"/>
      <c r="F42" s="394"/>
      <c r="G42" s="395"/>
      <c r="H42" s="238"/>
      <c r="I42" s="95"/>
      <c r="J42" s="328"/>
      <c r="K42" s="329"/>
      <c r="L42" s="177"/>
      <c r="M42" s="182"/>
      <c r="N42" s="127"/>
      <c r="O42" s="120"/>
      <c r="P42" s="93"/>
      <c r="Q42" s="93"/>
      <c r="R42" s="96"/>
      <c r="S42" s="110"/>
      <c r="T42" s="182"/>
      <c r="U42" s="127"/>
      <c r="V42" s="120"/>
      <c r="W42" s="93"/>
      <c r="X42" s="93"/>
      <c r="Y42" s="96"/>
      <c r="Z42" s="348"/>
      <c r="AA42" s="349"/>
      <c r="AB42" s="97"/>
      <c r="AC42" s="97"/>
      <c r="AD42" s="171">
        <f t="shared" si="6"/>
        <v>0</v>
      </c>
      <c r="AE42" s="98"/>
      <c r="AF42" s="99"/>
      <c r="AG42" s="343"/>
      <c r="AH42" s="344"/>
      <c r="AI42" s="344"/>
      <c r="AJ42" s="345"/>
      <c r="AK42" s="90"/>
      <c r="AL42" s="90"/>
      <c r="AM42" s="37">
        <f>F23</f>
        <v>0</v>
      </c>
      <c r="AN42" s="37">
        <f>G23</f>
        <v>0</v>
      </c>
      <c r="AO42" s="259" t="str">
        <f t="shared" si="1"/>
        <v/>
      </c>
      <c r="AP42" s="38" t="str">
        <f t="shared" si="2"/>
        <v>0</v>
      </c>
      <c r="AQ42" s="37" t="str">
        <f t="shared" si="3"/>
        <v>04</v>
      </c>
      <c r="AR42" s="38" t="str">
        <f t="shared" si="4"/>
        <v/>
      </c>
      <c r="AS42" s="38" t="str">
        <f t="shared" si="5"/>
        <v/>
      </c>
      <c r="AT42" s="22"/>
      <c r="AU42" s="52" t="s">
        <v>322</v>
      </c>
      <c r="AV42" s="137"/>
      <c r="AW42" s="228" t="s">
        <v>665</v>
      </c>
      <c r="AX42" s="22"/>
      <c r="AY42" s="201" t="s">
        <v>332</v>
      </c>
      <c r="AZ42" s="202" t="s">
        <v>333</v>
      </c>
      <c r="BA42" s="22"/>
      <c r="BB42" s="203" t="s">
        <v>447</v>
      </c>
      <c r="BC42" s="22"/>
    </row>
    <row r="43" spans="1:55" s="81" customFormat="1" ht="22.5" customHeight="1">
      <c r="B43" s="136" t="s">
        <v>615</v>
      </c>
      <c r="C43" s="265"/>
      <c r="D43" s="93"/>
      <c r="E43" s="94"/>
      <c r="F43" s="394"/>
      <c r="G43" s="395"/>
      <c r="H43" s="238"/>
      <c r="I43" s="95"/>
      <c r="J43" s="328"/>
      <c r="K43" s="329"/>
      <c r="L43" s="177"/>
      <c r="M43" s="182"/>
      <c r="N43" s="127"/>
      <c r="O43" s="120"/>
      <c r="P43" s="93"/>
      <c r="Q43" s="93"/>
      <c r="R43" s="96"/>
      <c r="S43" s="110"/>
      <c r="T43" s="182"/>
      <c r="U43" s="127"/>
      <c r="V43" s="120"/>
      <c r="W43" s="93"/>
      <c r="X43" s="93"/>
      <c r="Y43" s="96"/>
      <c r="Z43" s="348"/>
      <c r="AA43" s="349"/>
      <c r="AB43" s="97"/>
      <c r="AC43" s="97"/>
      <c r="AD43" s="171">
        <f t="shared" si="6"/>
        <v>0</v>
      </c>
      <c r="AE43" s="98"/>
      <c r="AF43" s="99"/>
      <c r="AG43" s="343"/>
      <c r="AH43" s="344"/>
      <c r="AI43" s="344"/>
      <c r="AJ43" s="345"/>
      <c r="AK43" s="90"/>
      <c r="AL43" s="90"/>
      <c r="AM43" s="37">
        <f>F23</f>
        <v>0</v>
      </c>
      <c r="AN43" s="37">
        <f>G23</f>
        <v>0</v>
      </c>
      <c r="AO43" s="259" t="str">
        <f t="shared" si="1"/>
        <v/>
      </c>
      <c r="AP43" s="38" t="str">
        <f t="shared" si="2"/>
        <v>0</v>
      </c>
      <c r="AQ43" s="37" t="str">
        <f t="shared" si="3"/>
        <v>05</v>
      </c>
      <c r="AR43" s="38" t="str">
        <f t="shared" si="4"/>
        <v/>
      </c>
      <c r="AS43" s="38" t="str">
        <f t="shared" si="5"/>
        <v/>
      </c>
      <c r="AT43" s="22"/>
      <c r="AU43" s="22"/>
      <c r="AV43" s="22"/>
      <c r="AW43" s="228" t="s">
        <v>666</v>
      </c>
      <c r="AX43" s="22"/>
      <c r="AY43" s="201" t="s">
        <v>222</v>
      </c>
      <c r="AZ43" s="202" t="s">
        <v>223</v>
      </c>
      <c r="BA43" s="22"/>
      <c r="BB43" s="203" t="s">
        <v>448</v>
      </c>
      <c r="BC43" s="22"/>
    </row>
    <row r="44" spans="1:55" s="81" customFormat="1" ht="22.5" customHeight="1">
      <c r="B44" s="136" t="s">
        <v>616</v>
      </c>
      <c r="C44" s="265"/>
      <c r="D44" s="93"/>
      <c r="E44" s="94"/>
      <c r="F44" s="394"/>
      <c r="G44" s="395"/>
      <c r="H44" s="238"/>
      <c r="I44" s="95"/>
      <c r="J44" s="328"/>
      <c r="K44" s="329"/>
      <c r="L44" s="177"/>
      <c r="M44" s="182"/>
      <c r="N44" s="127"/>
      <c r="O44" s="120"/>
      <c r="P44" s="93"/>
      <c r="Q44" s="93"/>
      <c r="R44" s="96"/>
      <c r="S44" s="110"/>
      <c r="T44" s="182"/>
      <c r="U44" s="127"/>
      <c r="V44" s="120"/>
      <c r="W44" s="93"/>
      <c r="X44" s="93"/>
      <c r="Y44" s="96"/>
      <c r="Z44" s="348"/>
      <c r="AA44" s="349"/>
      <c r="AB44" s="97"/>
      <c r="AC44" s="97"/>
      <c r="AD44" s="171">
        <f t="shared" si="6"/>
        <v>0</v>
      </c>
      <c r="AE44" s="98"/>
      <c r="AF44" s="99"/>
      <c r="AG44" s="343"/>
      <c r="AH44" s="344"/>
      <c r="AI44" s="344"/>
      <c r="AJ44" s="345"/>
      <c r="AK44" s="90"/>
      <c r="AL44" s="90"/>
      <c r="AM44" s="37">
        <f>F23</f>
        <v>0</v>
      </c>
      <c r="AN44" s="37">
        <f>G23</f>
        <v>0</v>
      </c>
      <c r="AO44" s="259" t="str">
        <f t="shared" si="1"/>
        <v/>
      </c>
      <c r="AP44" s="38" t="str">
        <f t="shared" si="2"/>
        <v>0</v>
      </c>
      <c r="AQ44" s="37" t="str">
        <f t="shared" si="3"/>
        <v>06</v>
      </c>
      <c r="AR44" s="38" t="str">
        <f t="shared" si="4"/>
        <v/>
      </c>
      <c r="AS44" s="38" t="str">
        <f t="shared" si="5"/>
        <v/>
      </c>
      <c r="AT44" s="22"/>
      <c r="AU44" s="52" t="s">
        <v>654</v>
      </c>
      <c r="AV44" s="22"/>
      <c r="AW44" s="228" t="s">
        <v>667</v>
      </c>
      <c r="AX44" s="22"/>
      <c r="AY44" s="201" t="s">
        <v>226</v>
      </c>
      <c r="AZ44" s="202" t="s">
        <v>227</v>
      </c>
      <c r="BA44" s="22"/>
      <c r="BB44" s="203" t="s">
        <v>449</v>
      </c>
      <c r="BC44" s="22"/>
    </row>
    <row r="45" spans="1:55" s="81" customFormat="1" ht="22.5" customHeight="1">
      <c r="B45" s="136" t="s">
        <v>617</v>
      </c>
      <c r="C45" s="265"/>
      <c r="D45" s="93"/>
      <c r="E45" s="94"/>
      <c r="F45" s="394"/>
      <c r="G45" s="395"/>
      <c r="H45" s="238"/>
      <c r="I45" s="95"/>
      <c r="J45" s="328"/>
      <c r="K45" s="329"/>
      <c r="L45" s="177"/>
      <c r="M45" s="182"/>
      <c r="N45" s="127"/>
      <c r="O45" s="120"/>
      <c r="P45" s="93"/>
      <c r="Q45" s="93"/>
      <c r="R45" s="96"/>
      <c r="S45" s="110"/>
      <c r="T45" s="182"/>
      <c r="U45" s="127"/>
      <c r="V45" s="120"/>
      <c r="W45" s="93"/>
      <c r="X45" s="93"/>
      <c r="Y45" s="96"/>
      <c r="Z45" s="348"/>
      <c r="AA45" s="349"/>
      <c r="AB45" s="97"/>
      <c r="AC45" s="97"/>
      <c r="AD45" s="171">
        <f t="shared" si="6"/>
        <v>0</v>
      </c>
      <c r="AE45" s="98"/>
      <c r="AF45" s="99"/>
      <c r="AG45" s="343"/>
      <c r="AH45" s="344"/>
      <c r="AI45" s="344"/>
      <c r="AJ45" s="345"/>
      <c r="AK45" s="90"/>
      <c r="AL45" s="90"/>
      <c r="AM45" s="37">
        <f>F23</f>
        <v>0</v>
      </c>
      <c r="AN45" s="37">
        <f>G23</f>
        <v>0</v>
      </c>
      <c r="AO45" s="259" t="str">
        <f t="shared" si="1"/>
        <v/>
      </c>
      <c r="AP45" s="38" t="str">
        <f t="shared" si="2"/>
        <v>0</v>
      </c>
      <c r="AQ45" s="37" t="str">
        <f t="shared" si="3"/>
        <v>07</v>
      </c>
      <c r="AR45" s="38" t="str">
        <f t="shared" si="4"/>
        <v/>
      </c>
      <c r="AS45" s="38" t="str">
        <f t="shared" si="5"/>
        <v/>
      </c>
      <c r="AT45" s="22"/>
      <c r="AU45" s="52" t="s">
        <v>655</v>
      </c>
      <c r="AV45" s="22"/>
      <c r="AW45" s="228" t="s">
        <v>668</v>
      </c>
      <c r="AX45" s="22"/>
      <c r="AY45" s="201" t="s">
        <v>310</v>
      </c>
      <c r="AZ45" s="202" t="s">
        <v>311</v>
      </c>
      <c r="BA45" s="22"/>
      <c r="BB45" s="203" t="s">
        <v>450</v>
      </c>
      <c r="BC45" s="22"/>
    </row>
    <row r="46" spans="1:55" s="81" customFormat="1" ht="22.5" customHeight="1">
      <c r="B46" s="136" t="s">
        <v>618</v>
      </c>
      <c r="C46" s="265"/>
      <c r="D46" s="93"/>
      <c r="E46" s="94"/>
      <c r="F46" s="394"/>
      <c r="G46" s="395"/>
      <c r="H46" s="238"/>
      <c r="I46" s="95"/>
      <c r="J46" s="328"/>
      <c r="K46" s="329"/>
      <c r="L46" s="177"/>
      <c r="M46" s="182"/>
      <c r="N46" s="127"/>
      <c r="O46" s="120"/>
      <c r="P46" s="93"/>
      <c r="Q46" s="93"/>
      <c r="R46" s="96"/>
      <c r="S46" s="110"/>
      <c r="T46" s="182"/>
      <c r="U46" s="127"/>
      <c r="V46" s="120"/>
      <c r="W46" s="93"/>
      <c r="X46" s="93"/>
      <c r="Y46" s="96"/>
      <c r="Z46" s="348"/>
      <c r="AA46" s="349"/>
      <c r="AB46" s="97"/>
      <c r="AC46" s="97"/>
      <c r="AD46" s="171">
        <f t="shared" si="6"/>
        <v>0</v>
      </c>
      <c r="AE46" s="98"/>
      <c r="AF46" s="99"/>
      <c r="AG46" s="343"/>
      <c r="AH46" s="344"/>
      <c r="AI46" s="344"/>
      <c r="AJ46" s="345"/>
      <c r="AK46" s="90"/>
      <c r="AL46" s="90"/>
      <c r="AM46" s="37">
        <f>F23</f>
        <v>0</v>
      </c>
      <c r="AN46" s="37">
        <f>G23</f>
        <v>0</v>
      </c>
      <c r="AO46" s="259" t="str">
        <f t="shared" si="1"/>
        <v/>
      </c>
      <c r="AP46" s="38" t="str">
        <f t="shared" si="2"/>
        <v>0</v>
      </c>
      <c r="AQ46" s="37" t="str">
        <f t="shared" si="3"/>
        <v>08</v>
      </c>
      <c r="AR46" s="38" t="str">
        <f t="shared" si="4"/>
        <v/>
      </c>
      <c r="AS46" s="38" t="str">
        <f t="shared" si="5"/>
        <v/>
      </c>
      <c r="AT46" s="22"/>
      <c r="AU46" s="22"/>
      <c r="AV46" s="22"/>
      <c r="AW46" s="228" t="s">
        <v>669</v>
      </c>
      <c r="AX46" s="22"/>
      <c r="AY46" s="201" t="s">
        <v>184</v>
      </c>
      <c r="AZ46" s="202" t="s">
        <v>185</v>
      </c>
      <c r="BA46" s="22"/>
      <c r="BB46" s="203" t="s">
        <v>451</v>
      </c>
      <c r="BC46" s="22"/>
    </row>
    <row r="47" spans="1:55" s="81" customFormat="1" ht="22.5" customHeight="1">
      <c r="B47" s="136" t="s">
        <v>619</v>
      </c>
      <c r="C47" s="265"/>
      <c r="D47" s="93"/>
      <c r="E47" s="94"/>
      <c r="F47" s="394"/>
      <c r="G47" s="395"/>
      <c r="H47" s="238"/>
      <c r="I47" s="95"/>
      <c r="J47" s="328"/>
      <c r="K47" s="329"/>
      <c r="L47" s="177"/>
      <c r="M47" s="182"/>
      <c r="N47" s="127"/>
      <c r="O47" s="120"/>
      <c r="P47" s="93"/>
      <c r="Q47" s="93"/>
      <c r="R47" s="96"/>
      <c r="S47" s="110"/>
      <c r="T47" s="182"/>
      <c r="U47" s="127"/>
      <c r="V47" s="120"/>
      <c r="W47" s="93"/>
      <c r="X47" s="93"/>
      <c r="Y47" s="96"/>
      <c r="Z47" s="348"/>
      <c r="AA47" s="349"/>
      <c r="AB47" s="97"/>
      <c r="AC47" s="97"/>
      <c r="AD47" s="171">
        <f t="shared" si="6"/>
        <v>0</v>
      </c>
      <c r="AE47" s="98"/>
      <c r="AF47" s="99"/>
      <c r="AG47" s="343"/>
      <c r="AH47" s="344"/>
      <c r="AI47" s="344"/>
      <c r="AJ47" s="345"/>
      <c r="AK47" s="90"/>
      <c r="AL47" s="90"/>
      <c r="AM47" s="37">
        <f>F23</f>
        <v>0</v>
      </c>
      <c r="AN47" s="37">
        <f>G23</f>
        <v>0</v>
      </c>
      <c r="AO47" s="259" t="str">
        <f t="shared" si="1"/>
        <v/>
      </c>
      <c r="AP47" s="38" t="str">
        <f t="shared" si="2"/>
        <v>0</v>
      </c>
      <c r="AQ47" s="37" t="str">
        <f t="shared" si="3"/>
        <v>09</v>
      </c>
      <c r="AR47" s="38" t="str">
        <f t="shared" si="4"/>
        <v/>
      </c>
      <c r="AS47" s="38" t="str">
        <f t="shared" si="5"/>
        <v/>
      </c>
      <c r="AT47" s="22"/>
      <c r="AU47" s="211" t="s">
        <v>657</v>
      </c>
      <c r="AV47" s="212"/>
      <c r="AW47" s="228" t="s">
        <v>670</v>
      </c>
      <c r="AX47" s="22"/>
      <c r="AY47" s="201" t="s">
        <v>184</v>
      </c>
      <c r="AZ47" s="202" t="s">
        <v>185</v>
      </c>
      <c r="BA47" s="22"/>
      <c r="BB47" s="203" t="s">
        <v>452</v>
      </c>
      <c r="BC47" s="22"/>
    </row>
    <row r="48" spans="1:55" s="81" customFormat="1" ht="22.5" customHeight="1">
      <c r="B48" s="136" t="s">
        <v>129</v>
      </c>
      <c r="C48" s="265"/>
      <c r="D48" s="93"/>
      <c r="E48" s="94"/>
      <c r="F48" s="394"/>
      <c r="G48" s="395"/>
      <c r="H48" s="238"/>
      <c r="I48" s="95"/>
      <c r="J48" s="328"/>
      <c r="K48" s="329"/>
      <c r="L48" s="177"/>
      <c r="M48" s="182"/>
      <c r="N48" s="127"/>
      <c r="O48" s="120"/>
      <c r="P48" s="93"/>
      <c r="Q48" s="93"/>
      <c r="R48" s="96"/>
      <c r="S48" s="110"/>
      <c r="T48" s="182"/>
      <c r="U48" s="127"/>
      <c r="V48" s="120"/>
      <c r="W48" s="93"/>
      <c r="X48" s="93"/>
      <c r="Y48" s="96"/>
      <c r="Z48" s="348"/>
      <c r="AA48" s="349"/>
      <c r="AB48" s="97"/>
      <c r="AC48" s="97"/>
      <c r="AD48" s="171">
        <f t="shared" si="6"/>
        <v>0</v>
      </c>
      <c r="AE48" s="98"/>
      <c r="AF48" s="99"/>
      <c r="AG48" s="343"/>
      <c r="AH48" s="344"/>
      <c r="AI48" s="344"/>
      <c r="AJ48" s="345"/>
      <c r="AK48" s="90"/>
      <c r="AL48" s="90"/>
      <c r="AM48" s="37">
        <f>F23</f>
        <v>0</v>
      </c>
      <c r="AN48" s="37">
        <f>G23</f>
        <v>0</v>
      </c>
      <c r="AO48" s="259" t="str">
        <f t="shared" si="1"/>
        <v/>
      </c>
      <c r="AP48" s="38" t="str">
        <f t="shared" si="2"/>
        <v>0</v>
      </c>
      <c r="AQ48" s="37" t="str">
        <f t="shared" si="3"/>
        <v>10</v>
      </c>
      <c r="AR48" s="38" t="str">
        <f t="shared" si="4"/>
        <v/>
      </c>
      <c r="AS48" s="38" t="str">
        <f t="shared" si="5"/>
        <v/>
      </c>
      <c r="AT48" s="22"/>
      <c r="AU48" s="213" t="s">
        <v>658</v>
      </c>
      <c r="AV48" s="214"/>
      <c r="AW48" s="228" t="s">
        <v>671</v>
      </c>
      <c r="AX48" s="22"/>
      <c r="AY48" s="201" t="s">
        <v>228</v>
      </c>
      <c r="AZ48" s="202" t="s">
        <v>229</v>
      </c>
      <c r="BA48" s="22"/>
      <c r="BB48" s="203" t="s">
        <v>453</v>
      </c>
      <c r="BC48" s="22"/>
    </row>
    <row r="49" spans="2:55" s="81" customFormat="1" ht="22.5" customHeight="1">
      <c r="B49" s="136" t="s">
        <v>130</v>
      </c>
      <c r="C49" s="265"/>
      <c r="D49" s="93"/>
      <c r="E49" s="94"/>
      <c r="F49" s="394"/>
      <c r="G49" s="395"/>
      <c r="H49" s="238"/>
      <c r="I49" s="95"/>
      <c r="J49" s="328"/>
      <c r="K49" s="329"/>
      <c r="L49" s="177"/>
      <c r="M49" s="182"/>
      <c r="N49" s="127"/>
      <c r="O49" s="120"/>
      <c r="P49" s="93"/>
      <c r="Q49" s="93"/>
      <c r="R49" s="96"/>
      <c r="S49" s="110"/>
      <c r="T49" s="182"/>
      <c r="U49" s="127"/>
      <c r="V49" s="120"/>
      <c r="W49" s="93"/>
      <c r="X49" s="93"/>
      <c r="Y49" s="96"/>
      <c r="Z49" s="348"/>
      <c r="AA49" s="349"/>
      <c r="AB49" s="97"/>
      <c r="AC49" s="97"/>
      <c r="AD49" s="171">
        <f t="shared" si="6"/>
        <v>0</v>
      </c>
      <c r="AE49" s="98"/>
      <c r="AF49" s="99"/>
      <c r="AG49" s="343"/>
      <c r="AH49" s="344"/>
      <c r="AI49" s="344"/>
      <c r="AJ49" s="345"/>
      <c r="AK49" s="90"/>
      <c r="AL49" s="90"/>
      <c r="AM49" s="37">
        <f>F23</f>
        <v>0</v>
      </c>
      <c r="AN49" s="37">
        <f>G23</f>
        <v>0</v>
      </c>
      <c r="AO49" s="259" t="str">
        <f t="shared" si="1"/>
        <v/>
      </c>
      <c r="AP49" s="38" t="str">
        <f t="shared" si="2"/>
        <v>0</v>
      </c>
      <c r="AQ49" s="37" t="str">
        <f t="shared" si="3"/>
        <v>11</v>
      </c>
      <c r="AR49" s="38" t="str">
        <f t="shared" si="4"/>
        <v/>
      </c>
      <c r="AS49" s="38" t="str">
        <f t="shared" si="5"/>
        <v/>
      </c>
      <c r="AT49" s="22"/>
      <c r="AU49" s="22"/>
      <c r="AV49" s="22"/>
      <c r="AW49" s="228" t="s">
        <v>672</v>
      </c>
      <c r="AX49" s="22"/>
      <c r="AY49" s="201" t="s">
        <v>290</v>
      </c>
      <c r="AZ49" s="202" t="s">
        <v>291</v>
      </c>
      <c r="BA49" s="22"/>
      <c r="BB49" s="203" t="s">
        <v>454</v>
      </c>
      <c r="BC49" s="22"/>
    </row>
    <row r="50" spans="2:55" s="81" customFormat="1" ht="22.5" customHeight="1">
      <c r="B50" s="136" t="s">
        <v>131</v>
      </c>
      <c r="C50" s="265"/>
      <c r="D50" s="93"/>
      <c r="E50" s="94"/>
      <c r="F50" s="394"/>
      <c r="G50" s="395"/>
      <c r="H50" s="238"/>
      <c r="I50" s="95"/>
      <c r="J50" s="328"/>
      <c r="K50" s="329"/>
      <c r="L50" s="177"/>
      <c r="M50" s="182"/>
      <c r="N50" s="127"/>
      <c r="O50" s="120"/>
      <c r="P50" s="93"/>
      <c r="Q50" s="93"/>
      <c r="R50" s="96"/>
      <c r="S50" s="110"/>
      <c r="T50" s="182"/>
      <c r="U50" s="127"/>
      <c r="V50" s="120"/>
      <c r="W50" s="93"/>
      <c r="X50" s="93"/>
      <c r="Y50" s="96"/>
      <c r="Z50" s="348"/>
      <c r="AA50" s="349"/>
      <c r="AB50" s="97"/>
      <c r="AC50" s="97"/>
      <c r="AD50" s="171">
        <f t="shared" si="6"/>
        <v>0</v>
      </c>
      <c r="AE50" s="98"/>
      <c r="AF50" s="99"/>
      <c r="AG50" s="343"/>
      <c r="AH50" s="344"/>
      <c r="AI50" s="344"/>
      <c r="AJ50" s="345"/>
      <c r="AK50" s="90"/>
      <c r="AL50" s="90"/>
      <c r="AM50" s="37">
        <f>F23</f>
        <v>0</v>
      </c>
      <c r="AN50" s="37">
        <f>G23</f>
        <v>0</v>
      </c>
      <c r="AO50" s="259" t="str">
        <f t="shared" si="1"/>
        <v/>
      </c>
      <c r="AP50" s="38" t="str">
        <f t="shared" si="2"/>
        <v>0</v>
      </c>
      <c r="AQ50" s="37" t="str">
        <f t="shared" si="3"/>
        <v>12</v>
      </c>
      <c r="AR50" s="38" t="str">
        <f t="shared" si="4"/>
        <v/>
      </c>
      <c r="AS50" s="38" t="str">
        <f t="shared" si="5"/>
        <v/>
      </c>
      <c r="AT50" s="22"/>
      <c r="AU50" s="211" t="s">
        <v>740</v>
      </c>
      <c r="AV50" s="22"/>
      <c r="AW50" s="228" t="s">
        <v>673</v>
      </c>
      <c r="AX50" s="22"/>
      <c r="AY50" s="201" t="s">
        <v>302</v>
      </c>
      <c r="AZ50" s="202" t="s">
        <v>303</v>
      </c>
      <c r="BA50" s="22"/>
      <c r="BB50" s="203" t="s">
        <v>455</v>
      </c>
      <c r="BC50" s="22"/>
    </row>
    <row r="51" spans="2:55" s="81" customFormat="1" ht="22.5" customHeight="1">
      <c r="B51" s="136" t="s">
        <v>132</v>
      </c>
      <c r="C51" s="265"/>
      <c r="D51" s="93"/>
      <c r="E51" s="94"/>
      <c r="F51" s="394"/>
      <c r="G51" s="395"/>
      <c r="H51" s="238"/>
      <c r="I51" s="95"/>
      <c r="J51" s="328"/>
      <c r="K51" s="329"/>
      <c r="L51" s="177"/>
      <c r="M51" s="182"/>
      <c r="N51" s="127"/>
      <c r="O51" s="120"/>
      <c r="P51" s="93"/>
      <c r="Q51" s="93"/>
      <c r="R51" s="96"/>
      <c r="S51" s="110"/>
      <c r="T51" s="182"/>
      <c r="U51" s="127"/>
      <c r="V51" s="120"/>
      <c r="W51" s="93"/>
      <c r="X51" s="93"/>
      <c r="Y51" s="96"/>
      <c r="Z51" s="348"/>
      <c r="AA51" s="349"/>
      <c r="AB51" s="97"/>
      <c r="AC51" s="97"/>
      <c r="AD51" s="171">
        <f t="shared" si="6"/>
        <v>0</v>
      </c>
      <c r="AE51" s="98"/>
      <c r="AF51" s="99"/>
      <c r="AG51" s="343"/>
      <c r="AH51" s="344"/>
      <c r="AI51" s="344"/>
      <c r="AJ51" s="345"/>
      <c r="AK51" s="90"/>
      <c r="AL51" s="90"/>
      <c r="AM51" s="37">
        <f>F23</f>
        <v>0</v>
      </c>
      <c r="AN51" s="37">
        <f>G23</f>
        <v>0</v>
      </c>
      <c r="AO51" s="259" t="str">
        <f t="shared" si="1"/>
        <v/>
      </c>
      <c r="AP51" s="38" t="str">
        <f t="shared" si="2"/>
        <v>0</v>
      </c>
      <c r="AQ51" s="37" t="str">
        <f t="shared" si="3"/>
        <v>13</v>
      </c>
      <c r="AR51" s="38" t="str">
        <f t="shared" si="4"/>
        <v/>
      </c>
      <c r="AS51" s="38" t="str">
        <f t="shared" si="5"/>
        <v/>
      </c>
      <c r="AT51" s="22"/>
      <c r="AU51" s="213" t="s">
        <v>741</v>
      </c>
      <c r="AV51" s="22"/>
      <c r="AW51" s="228" t="s">
        <v>674</v>
      </c>
      <c r="AX51" s="22"/>
      <c r="AY51" s="201" t="s">
        <v>407</v>
      </c>
      <c r="AZ51" s="202" t="s">
        <v>249</v>
      </c>
      <c r="BA51" s="22"/>
      <c r="BB51" s="203" t="s">
        <v>456</v>
      </c>
      <c r="BC51" s="22"/>
    </row>
    <row r="52" spans="2:55" s="81" customFormat="1" ht="22.5" customHeight="1">
      <c r="B52" s="136" t="s">
        <v>133</v>
      </c>
      <c r="C52" s="265"/>
      <c r="D52" s="93"/>
      <c r="E52" s="94"/>
      <c r="F52" s="394"/>
      <c r="G52" s="395"/>
      <c r="H52" s="238"/>
      <c r="I52" s="95"/>
      <c r="J52" s="328"/>
      <c r="K52" s="329"/>
      <c r="L52" s="177"/>
      <c r="M52" s="182"/>
      <c r="N52" s="127"/>
      <c r="O52" s="120"/>
      <c r="P52" s="93"/>
      <c r="Q52" s="93"/>
      <c r="R52" s="96"/>
      <c r="S52" s="110"/>
      <c r="T52" s="182"/>
      <c r="U52" s="127"/>
      <c r="V52" s="120"/>
      <c r="W52" s="93"/>
      <c r="X52" s="93"/>
      <c r="Y52" s="96"/>
      <c r="Z52" s="348"/>
      <c r="AA52" s="349"/>
      <c r="AB52" s="97"/>
      <c r="AC52" s="97"/>
      <c r="AD52" s="171">
        <f t="shared" si="6"/>
        <v>0</v>
      </c>
      <c r="AE52" s="98"/>
      <c r="AF52" s="99"/>
      <c r="AG52" s="343"/>
      <c r="AH52" s="344"/>
      <c r="AI52" s="344"/>
      <c r="AJ52" s="345"/>
      <c r="AK52" s="90"/>
      <c r="AL52" s="90"/>
      <c r="AM52" s="37">
        <f>F23</f>
        <v>0</v>
      </c>
      <c r="AN52" s="37">
        <f>G23</f>
        <v>0</v>
      </c>
      <c r="AO52" s="259" t="str">
        <f t="shared" si="1"/>
        <v/>
      </c>
      <c r="AP52" s="38" t="str">
        <f t="shared" si="2"/>
        <v>0</v>
      </c>
      <c r="AQ52" s="37" t="str">
        <f t="shared" si="3"/>
        <v>14</v>
      </c>
      <c r="AR52" s="38" t="str">
        <f t="shared" si="4"/>
        <v/>
      </c>
      <c r="AS52" s="38" t="str">
        <f t="shared" si="5"/>
        <v/>
      </c>
      <c r="AT52" s="22"/>
      <c r="AU52" s="22"/>
      <c r="AV52" s="22"/>
      <c r="AW52" s="228" t="s">
        <v>675</v>
      </c>
      <c r="AX52" s="22"/>
      <c r="AY52" s="201" t="s">
        <v>232</v>
      </c>
      <c r="AZ52" s="202" t="s">
        <v>233</v>
      </c>
      <c r="BA52" s="22"/>
      <c r="BB52" s="203" t="s">
        <v>457</v>
      </c>
      <c r="BC52" s="22"/>
    </row>
    <row r="53" spans="2:55" s="81" customFormat="1" ht="22.5" customHeight="1">
      <c r="B53" s="136" t="s">
        <v>134</v>
      </c>
      <c r="C53" s="265"/>
      <c r="D53" s="93"/>
      <c r="E53" s="94"/>
      <c r="F53" s="394"/>
      <c r="G53" s="395"/>
      <c r="H53" s="238"/>
      <c r="I53" s="95"/>
      <c r="J53" s="328"/>
      <c r="K53" s="329"/>
      <c r="L53" s="177"/>
      <c r="M53" s="182"/>
      <c r="N53" s="127"/>
      <c r="O53" s="120"/>
      <c r="P53" s="93"/>
      <c r="Q53" s="93"/>
      <c r="R53" s="96"/>
      <c r="S53" s="110"/>
      <c r="T53" s="182"/>
      <c r="U53" s="127"/>
      <c r="V53" s="120"/>
      <c r="W53" s="93"/>
      <c r="X53" s="93"/>
      <c r="Y53" s="96"/>
      <c r="Z53" s="348"/>
      <c r="AA53" s="349"/>
      <c r="AB53" s="97"/>
      <c r="AC53" s="97"/>
      <c r="AD53" s="171">
        <f t="shared" si="6"/>
        <v>0</v>
      </c>
      <c r="AE53" s="98"/>
      <c r="AF53" s="99"/>
      <c r="AG53" s="343"/>
      <c r="AH53" s="344"/>
      <c r="AI53" s="344"/>
      <c r="AJ53" s="345"/>
      <c r="AK53" s="90"/>
      <c r="AL53" s="90"/>
      <c r="AM53" s="37">
        <f>F23</f>
        <v>0</v>
      </c>
      <c r="AN53" s="37">
        <f>G23</f>
        <v>0</v>
      </c>
      <c r="AO53" s="259" t="str">
        <f t="shared" si="1"/>
        <v/>
      </c>
      <c r="AP53" s="38" t="str">
        <f t="shared" si="2"/>
        <v>0</v>
      </c>
      <c r="AQ53" s="37" t="str">
        <f t="shared" si="3"/>
        <v>15</v>
      </c>
      <c r="AR53" s="38" t="str">
        <f t="shared" si="4"/>
        <v/>
      </c>
      <c r="AS53" s="38" t="str">
        <f t="shared" si="5"/>
        <v/>
      </c>
      <c r="AT53" s="22"/>
      <c r="AU53" s="22"/>
      <c r="AV53" s="22"/>
      <c r="AW53" s="228" t="s">
        <v>676</v>
      </c>
      <c r="AX53" s="22"/>
      <c r="AY53" s="201" t="s">
        <v>238</v>
      </c>
      <c r="AZ53" s="202" t="s">
        <v>239</v>
      </c>
      <c r="BA53" s="22"/>
      <c r="BB53" s="203" t="s">
        <v>458</v>
      </c>
      <c r="BC53" s="22"/>
    </row>
    <row r="54" spans="2:55" s="81" customFormat="1" ht="22.5" customHeight="1">
      <c r="B54" s="136" t="s">
        <v>135</v>
      </c>
      <c r="C54" s="265"/>
      <c r="D54" s="93"/>
      <c r="E54" s="94"/>
      <c r="F54" s="394"/>
      <c r="G54" s="395"/>
      <c r="H54" s="238"/>
      <c r="I54" s="95"/>
      <c r="J54" s="328"/>
      <c r="K54" s="329"/>
      <c r="L54" s="177"/>
      <c r="M54" s="182"/>
      <c r="N54" s="127"/>
      <c r="O54" s="120"/>
      <c r="P54" s="93"/>
      <c r="Q54" s="93"/>
      <c r="R54" s="96"/>
      <c r="S54" s="110"/>
      <c r="T54" s="182"/>
      <c r="U54" s="127"/>
      <c r="V54" s="120"/>
      <c r="W54" s="93"/>
      <c r="X54" s="93"/>
      <c r="Y54" s="96"/>
      <c r="Z54" s="348"/>
      <c r="AA54" s="349"/>
      <c r="AB54" s="97"/>
      <c r="AC54" s="97"/>
      <c r="AD54" s="171">
        <f t="shared" si="6"/>
        <v>0</v>
      </c>
      <c r="AE54" s="98"/>
      <c r="AF54" s="99"/>
      <c r="AG54" s="343"/>
      <c r="AH54" s="344"/>
      <c r="AI54" s="344"/>
      <c r="AJ54" s="345"/>
      <c r="AK54" s="90"/>
      <c r="AL54" s="90"/>
      <c r="AM54" s="37">
        <f>F23</f>
        <v>0</v>
      </c>
      <c r="AN54" s="37">
        <f>G23</f>
        <v>0</v>
      </c>
      <c r="AO54" s="259" t="str">
        <f t="shared" si="1"/>
        <v/>
      </c>
      <c r="AP54" s="38" t="str">
        <f t="shared" si="2"/>
        <v>0</v>
      </c>
      <c r="AQ54" s="37" t="str">
        <f t="shared" si="3"/>
        <v>16</v>
      </c>
      <c r="AR54" s="38" t="str">
        <f t="shared" si="4"/>
        <v/>
      </c>
      <c r="AS54" s="38" t="str">
        <f t="shared" si="5"/>
        <v/>
      </c>
      <c r="AT54" s="22"/>
      <c r="AU54" s="22"/>
      <c r="AV54" s="22"/>
      <c r="AW54" s="228" t="s">
        <v>677</v>
      </c>
      <c r="AX54" s="22"/>
      <c r="AY54" s="201" t="s">
        <v>312</v>
      </c>
      <c r="AZ54" s="202" t="s">
        <v>313</v>
      </c>
      <c r="BA54" s="22"/>
      <c r="BB54" s="203" t="s">
        <v>459</v>
      </c>
      <c r="BC54" s="22"/>
    </row>
    <row r="55" spans="2:55" s="81" customFormat="1" ht="22.5" customHeight="1">
      <c r="B55" s="136" t="s">
        <v>136</v>
      </c>
      <c r="C55" s="265"/>
      <c r="D55" s="93"/>
      <c r="E55" s="94"/>
      <c r="F55" s="394"/>
      <c r="G55" s="395"/>
      <c r="H55" s="238"/>
      <c r="I55" s="95"/>
      <c r="J55" s="328"/>
      <c r="K55" s="329"/>
      <c r="L55" s="177"/>
      <c r="M55" s="182"/>
      <c r="N55" s="127"/>
      <c r="O55" s="120"/>
      <c r="P55" s="93"/>
      <c r="Q55" s="93"/>
      <c r="R55" s="96"/>
      <c r="S55" s="110"/>
      <c r="T55" s="182"/>
      <c r="U55" s="127"/>
      <c r="V55" s="120"/>
      <c r="W55" s="93"/>
      <c r="X55" s="93"/>
      <c r="Y55" s="96"/>
      <c r="Z55" s="348"/>
      <c r="AA55" s="349"/>
      <c r="AB55" s="97"/>
      <c r="AC55" s="97"/>
      <c r="AD55" s="171">
        <f t="shared" si="6"/>
        <v>0</v>
      </c>
      <c r="AE55" s="98"/>
      <c r="AF55" s="99"/>
      <c r="AG55" s="343"/>
      <c r="AH55" s="344"/>
      <c r="AI55" s="344"/>
      <c r="AJ55" s="345"/>
      <c r="AK55" s="90"/>
      <c r="AL55" s="90"/>
      <c r="AM55" s="37">
        <f>F23</f>
        <v>0</v>
      </c>
      <c r="AN55" s="37">
        <f>G23</f>
        <v>0</v>
      </c>
      <c r="AO55" s="259" t="str">
        <f t="shared" si="1"/>
        <v/>
      </c>
      <c r="AP55" s="38" t="str">
        <f t="shared" si="2"/>
        <v>0</v>
      </c>
      <c r="AQ55" s="37" t="str">
        <f t="shared" si="3"/>
        <v>17</v>
      </c>
      <c r="AR55" s="38" t="str">
        <f t="shared" si="4"/>
        <v/>
      </c>
      <c r="AS55" s="38" t="str">
        <f t="shared" si="5"/>
        <v/>
      </c>
      <c r="AT55" s="22"/>
      <c r="AU55" s="22"/>
      <c r="AV55" s="22"/>
      <c r="AW55" s="228" t="s">
        <v>678</v>
      </c>
      <c r="AX55" s="22"/>
      <c r="AY55" s="204" t="s">
        <v>327</v>
      </c>
      <c r="AZ55" s="202" t="s">
        <v>328</v>
      </c>
      <c r="BA55" s="22"/>
      <c r="BB55" s="203" t="s">
        <v>460</v>
      </c>
      <c r="BC55" s="22"/>
    </row>
    <row r="56" spans="2:55" s="81" customFormat="1" ht="22.5" customHeight="1">
      <c r="B56" s="136" t="s">
        <v>137</v>
      </c>
      <c r="C56" s="265"/>
      <c r="D56" s="93"/>
      <c r="E56" s="94"/>
      <c r="F56" s="394"/>
      <c r="G56" s="395"/>
      <c r="H56" s="238"/>
      <c r="I56" s="95"/>
      <c r="J56" s="328"/>
      <c r="K56" s="329"/>
      <c r="L56" s="177"/>
      <c r="M56" s="182"/>
      <c r="N56" s="127"/>
      <c r="O56" s="120"/>
      <c r="P56" s="93"/>
      <c r="Q56" s="93"/>
      <c r="R56" s="96"/>
      <c r="S56" s="110"/>
      <c r="T56" s="182"/>
      <c r="U56" s="127"/>
      <c r="V56" s="120"/>
      <c r="W56" s="93"/>
      <c r="X56" s="93"/>
      <c r="Y56" s="96"/>
      <c r="Z56" s="348"/>
      <c r="AA56" s="349"/>
      <c r="AB56" s="97"/>
      <c r="AC56" s="97"/>
      <c r="AD56" s="171">
        <f t="shared" si="6"/>
        <v>0</v>
      </c>
      <c r="AE56" s="98"/>
      <c r="AF56" s="99"/>
      <c r="AG56" s="343"/>
      <c r="AH56" s="344"/>
      <c r="AI56" s="344"/>
      <c r="AJ56" s="345"/>
      <c r="AK56" s="90"/>
      <c r="AL56" s="90"/>
      <c r="AM56" s="37">
        <f>F23</f>
        <v>0</v>
      </c>
      <c r="AN56" s="37">
        <f>G23</f>
        <v>0</v>
      </c>
      <c r="AO56" s="259" t="str">
        <f t="shared" si="1"/>
        <v/>
      </c>
      <c r="AP56" s="38" t="str">
        <f t="shared" si="2"/>
        <v>0</v>
      </c>
      <c r="AQ56" s="37" t="str">
        <f t="shared" si="3"/>
        <v>18</v>
      </c>
      <c r="AR56" s="38" t="str">
        <f t="shared" si="4"/>
        <v/>
      </c>
      <c r="AS56" s="38" t="str">
        <f t="shared" si="5"/>
        <v/>
      </c>
      <c r="AT56" s="22"/>
      <c r="AU56" s="22"/>
      <c r="AV56" s="22"/>
      <c r="AW56" s="228" t="s">
        <v>679</v>
      </c>
      <c r="AX56" s="22"/>
      <c r="AY56" s="201" t="s">
        <v>246</v>
      </c>
      <c r="AZ56" s="202" t="s">
        <v>247</v>
      </c>
      <c r="BA56" s="22"/>
      <c r="BB56" s="203" t="s">
        <v>461</v>
      </c>
      <c r="BC56" s="22"/>
    </row>
    <row r="57" spans="2:55" s="81" customFormat="1" ht="22.5" customHeight="1">
      <c r="B57" s="136" t="s">
        <v>138</v>
      </c>
      <c r="C57" s="265"/>
      <c r="D57" s="93"/>
      <c r="E57" s="94"/>
      <c r="F57" s="394"/>
      <c r="G57" s="395"/>
      <c r="H57" s="238"/>
      <c r="I57" s="95"/>
      <c r="J57" s="328"/>
      <c r="K57" s="329"/>
      <c r="L57" s="177"/>
      <c r="M57" s="182"/>
      <c r="N57" s="127"/>
      <c r="O57" s="120"/>
      <c r="P57" s="93"/>
      <c r="Q57" s="93"/>
      <c r="R57" s="96"/>
      <c r="S57" s="110"/>
      <c r="T57" s="182"/>
      <c r="U57" s="127"/>
      <c r="V57" s="120"/>
      <c r="W57" s="93"/>
      <c r="X57" s="93"/>
      <c r="Y57" s="96"/>
      <c r="Z57" s="348"/>
      <c r="AA57" s="349"/>
      <c r="AB57" s="97"/>
      <c r="AC57" s="97"/>
      <c r="AD57" s="171">
        <f t="shared" si="6"/>
        <v>0</v>
      </c>
      <c r="AE57" s="98"/>
      <c r="AF57" s="99"/>
      <c r="AG57" s="343"/>
      <c r="AH57" s="344"/>
      <c r="AI57" s="344"/>
      <c r="AJ57" s="345"/>
      <c r="AK57" s="90"/>
      <c r="AL57" s="90"/>
      <c r="AM57" s="37">
        <f>F23</f>
        <v>0</v>
      </c>
      <c r="AN57" s="37">
        <f>G23</f>
        <v>0</v>
      </c>
      <c r="AO57" s="259" t="str">
        <f t="shared" si="1"/>
        <v/>
      </c>
      <c r="AP57" s="38" t="str">
        <f t="shared" si="2"/>
        <v>0</v>
      </c>
      <c r="AQ57" s="37" t="str">
        <f t="shared" si="3"/>
        <v>19</v>
      </c>
      <c r="AR57" s="38" t="str">
        <f t="shared" si="4"/>
        <v/>
      </c>
      <c r="AS57" s="38" t="str">
        <f t="shared" si="5"/>
        <v/>
      </c>
      <c r="AT57" s="22"/>
      <c r="AU57" s="22"/>
      <c r="AV57" s="22"/>
      <c r="AW57" s="228" t="s">
        <v>680</v>
      </c>
      <c r="AX57" s="22"/>
      <c r="AY57" s="201" t="s">
        <v>244</v>
      </c>
      <c r="AZ57" s="202" t="s">
        <v>245</v>
      </c>
      <c r="BA57" s="22"/>
      <c r="BB57" s="203" t="s">
        <v>462</v>
      </c>
      <c r="BC57" s="22"/>
    </row>
    <row r="58" spans="2:55" s="81" customFormat="1" ht="22.5" customHeight="1">
      <c r="B58" s="136" t="s">
        <v>139</v>
      </c>
      <c r="C58" s="265"/>
      <c r="D58" s="93"/>
      <c r="E58" s="94"/>
      <c r="F58" s="394"/>
      <c r="G58" s="395"/>
      <c r="H58" s="238"/>
      <c r="I58" s="95"/>
      <c r="J58" s="328"/>
      <c r="K58" s="329"/>
      <c r="L58" s="177"/>
      <c r="M58" s="182"/>
      <c r="N58" s="127"/>
      <c r="O58" s="120"/>
      <c r="P58" s="93"/>
      <c r="Q58" s="93"/>
      <c r="R58" s="96"/>
      <c r="S58" s="110"/>
      <c r="T58" s="182"/>
      <c r="U58" s="127"/>
      <c r="V58" s="120"/>
      <c r="W58" s="93"/>
      <c r="X58" s="93"/>
      <c r="Y58" s="96"/>
      <c r="Z58" s="348"/>
      <c r="AA58" s="349"/>
      <c r="AB58" s="97"/>
      <c r="AC58" s="97"/>
      <c r="AD58" s="171">
        <f t="shared" si="6"/>
        <v>0</v>
      </c>
      <c r="AE58" s="98"/>
      <c r="AF58" s="99"/>
      <c r="AG58" s="343"/>
      <c r="AH58" s="344"/>
      <c r="AI58" s="344"/>
      <c r="AJ58" s="345"/>
      <c r="AK58" s="90"/>
      <c r="AL58" s="90"/>
      <c r="AM58" s="37">
        <f>F23</f>
        <v>0</v>
      </c>
      <c r="AN58" s="37">
        <f>G23</f>
        <v>0</v>
      </c>
      <c r="AO58" s="259" t="str">
        <f t="shared" si="1"/>
        <v/>
      </c>
      <c r="AP58" s="38" t="str">
        <f t="shared" si="2"/>
        <v>0</v>
      </c>
      <c r="AQ58" s="37" t="str">
        <f t="shared" si="3"/>
        <v>20</v>
      </c>
      <c r="AR58" s="38" t="str">
        <f t="shared" si="4"/>
        <v/>
      </c>
      <c r="AS58" s="38" t="str">
        <f t="shared" si="5"/>
        <v/>
      </c>
      <c r="AT58" s="22"/>
      <c r="AU58" s="22"/>
      <c r="AV58" s="22"/>
      <c r="AW58" s="228" t="s">
        <v>681</v>
      </c>
      <c r="AX58" s="22"/>
      <c r="AY58" s="201" t="s">
        <v>406</v>
      </c>
      <c r="AZ58" s="202" t="s">
        <v>248</v>
      </c>
      <c r="BA58" s="22"/>
      <c r="BB58" s="203" t="s">
        <v>463</v>
      </c>
      <c r="BC58" s="22"/>
    </row>
    <row r="59" spans="2:55" s="81" customFormat="1" ht="22.5" customHeight="1">
      <c r="B59" s="136" t="s">
        <v>140</v>
      </c>
      <c r="C59" s="265"/>
      <c r="D59" s="93"/>
      <c r="E59" s="94"/>
      <c r="F59" s="394"/>
      <c r="G59" s="395"/>
      <c r="H59" s="238"/>
      <c r="I59" s="95"/>
      <c r="J59" s="328"/>
      <c r="K59" s="329"/>
      <c r="L59" s="177"/>
      <c r="M59" s="182"/>
      <c r="N59" s="127"/>
      <c r="O59" s="120"/>
      <c r="P59" s="93"/>
      <c r="Q59" s="93"/>
      <c r="R59" s="96"/>
      <c r="S59" s="110"/>
      <c r="T59" s="182"/>
      <c r="U59" s="127"/>
      <c r="V59" s="120"/>
      <c r="W59" s="93"/>
      <c r="X59" s="93"/>
      <c r="Y59" s="96"/>
      <c r="Z59" s="348"/>
      <c r="AA59" s="349"/>
      <c r="AB59" s="97"/>
      <c r="AC59" s="97"/>
      <c r="AD59" s="171">
        <f t="shared" si="6"/>
        <v>0</v>
      </c>
      <c r="AE59" s="98"/>
      <c r="AF59" s="99"/>
      <c r="AG59" s="343"/>
      <c r="AH59" s="344"/>
      <c r="AI59" s="344"/>
      <c r="AJ59" s="345"/>
      <c r="AK59" s="90"/>
      <c r="AL59" s="90"/>
      <c r="AM59" s="37">
        <f>F23</f>
        <v>0</v>
      </c>
      <c r="AN59" s="37">
        <f>G23</f>
        <v>0</v>
      </c>
      <c r="AO59" s="259" t="str">
        <f t="shared" si="1"/>
        <v/>
      </c>
      <c r="AP59" s="38" t="str">
        <f t="shared" si="2"/>
        <v>0</v>
      </c>
      <c r="AQ59" s="37" t="str">
        <f t="shared" si="3"/>
        <v>21</v>
      </c>
      <c r="AR59" s="38" t="str">
        <f t="shared" si="4"/>
        <v/>
      </c>
      <c r="AS59" s="38" t="str">
        <f t="shared" si="5"/>
        <v/>
      </c>
      <c r="AT59" s="22"/>
      <c r="AU59" s="22"/>
      <c r="AV59" s="22"/>
      <c r="AW59" s="228" t="s">
        <v>682</v>
      </c>
      <c r="AX59" s="22"/>
      <c r="AY59" s="201" t="s">
        <v>252</v>
      </c>
      <c r="AZ59" s="202" t="s">
        <v>253</v>
      </c>
      <c r="BA59" s="22"/>
      <c r="BB59" s="203" t="s">
        <v>464</v>
      </c>
      <c r="BC59" s="22"/>
    </row>
    <row r="60" spans="2:55" s="81" customFormat="1" ht="22.5" customHeight="1">
      <c r="B60" s="136" t="s">
        <v>141</v>
      </c>
      <c r="C60" s="265"/>
      <c r="D60" s="93"/>
      <c r="E60" s="94"/>
      <c r="F60" s="394"/>
      <c r="G60" s="395"/>
      <c r="H60" s="238"/>
      <c r="I60" s="95"/>
      <c r="J60" s="328"/>
      <c r="K60" s="329"/>
      <c r="L60" s="177"/>
      <c r="M60" s="182"/>
      <c r="N60" s="127"/>
      <c r="O60" s="120"/>
      <c r="P60" s="93"/>
      <c r="Q60" s="93"/>
      <c r="R60" s="96"/>
      <c r="S60" s="110"/>
      <c r="T60" s="182"/>
      <c r="U60" s="127"/>
      <c r="V60" s="120"/>
      <c r="W60" s="93"/>
      <c r="X60" s="93"/>
      <c r="Y60" s="96"/>
      <c r="Z60" s="348"/>
      <c r="AA60" s="349"/>
      <c r="AB60" s="97"/>
      <c r="AC60" s="97"/>
      <c r="AD60" s="171">
        <f t="shared" si="6"/>
        <v>0</v>
      </c>
      <c r="AE60" s="98"/>
      <c r="AF60" s="99"/>
      <c r="AG60" s="343"/>
      <c r="AH60" s="344"/>
      <c r="AI60" s="344"/>
      <c r="AJ60" s="345"/>
      <c r="AK60" s="90"/>
      <c r="AL60" s="90"/>
      <c r="AM60" s="37">
        <f>F23</f>
        <v>0</v>
      </c>
      <c r="AN60" s="37">
        <f>G23</f>
        <v>0</v>
      </c>
      <c r="AO60" s="259" t="str">
        <f t="shared" si="1"/>
        <v/>
      </c>
      <c r="AP60" s="38" t="str">
        <f t="shared" si="2"/>
        <v>0</v>
      </c>
      <c r="AQ60" s="37" t="str">
        <f t="shared" si="3"/>
        <v>22</v>
      </c>
      <c r="AR60" s="38" t="str">
        <f t="shared" si="4"/>
        <v/>
      </c>
      <c r="AS60" s="38" t="str">
        <f t="shared" si="5"/>
        <v/>
      </c>
      <c r="AT60" s="22"/>
      <c r="AU60" s="22"/>
      <c r="AV60" s="22"/>
      <c r="AW60" s="228" t="s">
        <v>683</v>
      </c>
      <c r="AX60" s="22"/>
      <c r="AY60" s="201" t="s">
        <v>242</v>
      </c>
      <c r="AZ60" s="202" t="s">
        <v>243</v>
      </c>
      <c r="BA60" s="22"/>
      <c r="BB60" s="203" t="s">
        <v>465</v>
      </c>
      <c r="BC60" s="22"/>
    </row>
    <row r="61" spans="2:55" s="81" customFormat="1" ht="22.5" customHeight="1">
      <c r="B61" s="136" t="s">
        <v>142</v>
      </c>
      <c r="C61" s="265"/>
      <c r="D61" s="93"/>
      <c r="E61" s="94"/>
      <c r="F61" s="394"/>
      <c r="G61" s="395"/>
      <c r="H61" s="238"/>
      <c r="I61" s="95"/>
      <c r="J61" s="328"/>
      <c r="K61" s="329"/>
      <c r="L61" s="177"/>
      <c r="M61" s="182"/>
      <c r="N61" s="127"/>
      <c r="O61" s="120"/>
      <c r="P61" s="93"/>
      <c r="Q61" s="93"/>
      <c r="R61" s="96"/>
      <c r="S61" s="110"/>
      <c r="T61" s="182"/>
      <c r="U61" s="127"/>
      <c r="V61" s="120"/>
      <c r="W61" s="93"/>
      <c r="X61" s="93"/>
      <c r="Y61" s="96"/>
      <c r="Z61" s="348"/>
      <c r="AA61" s="349"/>
      <c r="AB61" s="97"/>
      <c r="AC61" s="97"/>
      <c r="AD61" s="171">
        <f t="shared" si="6"/>
        <v>0</v>
      </c>
      <c r="AE61" s="98"/>
      <c r="AF61" s="99"/>
      <c r="AG61" s="343"/>
      <c r="AH61" s="344"/>
      <c r="AI61" s="344"/>
      <c r="AJ61" s="345"/>
      <c r="AK61" s="90"/>
      <c r="AL61" s="90"/>
      <c r="AM61" s="37">
        <f>F23</f>
        <v>0</v>
      </c>
      <c r="AN61" s="37">
        <f>G23</f>
        <v>0</v>
      </c>
      <c r="AO61" s="259" t="str">
        <f t="shared" si="1"/>
        <v/>
      </c>
      <c r="AP61" s="38" t="str">
        <f t="shared" si="2"/>
        <v>0</v>
      </c>
      <c r="AQ61" s="37" t="str">
        <f t="shared" si="3"/>
        <v>23</v>
      </c>
      <c r="AR61" s="38" t="str">
        <f t="shared" si="4"/>
        <v/>
      </c>
      <c r="AS61" s="38" t="str">
        <f t="shared" si="5"/>
        <v/>
      </c>
      <c r="AT61" s="22"/>
      <c r="AU61" s="22"/>
      <c r="AV61" s="22"/>
      <c r="AW61" s="228" t="s">
        <v>684</v>
      </c>
      <c r="AX61" s="22"/>
      <c r="AY61" s="201" t="s">
        <v>250</v>
      </c>
      <c r="AZ61" s="202" t="s">
        <v>251</v>
      </c>
      <c r="BA61" s="22"/>
      <c r="BB61" s="203" t="s">
        <v>466</v>
      </c>
      <c r="BC61" s="22"/>
    </row>
    <row r="62" spans="2:55" s="81" customFormat="1" ht="22.5" customHeight="1">
      <c r="B62" s="136" t="s">
        <v>143</v>
      </c>
      <c r="C62" s="265"/>
      <c r="D62" s="93"/>
      <c r="E62" s="94"/>
      <c r="F62" s="394"/>
      <c r="G62" s="395"/>
      <c r="H62" s="238"/>
      <c r="I62" s="95"/>
      <c r="J62" s="328"/>
      <c r="K62" s="329"/>
      <c r="L62" s="177"/>
      <c r="M62" s="182"/>
      <c r="N62" s="127"/>
      <c r="O62" s="120"/>
      <c r="P62" s="93"/>
      <c r="Q62" s="93"/>
      <c r="R62" s="96"/>
      <c r="S62" s="110"/>
      <c r="T62" s="182"/>
      <c r="U62" s="127"/>
      <c r="V62" s="120"/>
      <c r="W62" s="93"/>
      <c r="X62" s="93"/>
      <c r="Y62" s="96"/>
      <c r="Z62" s="348"/>
      <c r="AA62" s="349"/>
      <c r="AB62" s="97"/>
      <c r="AC62" s="97"/>
      <c r="AD62" s="171">
        <f t="shared" si="6"/>
        <v>0</v>
      </c>
      <c r="AE62" s="98"/>
      <c r="AF62" s="99"/>
      <c r="AG62" s="343"/>
      <c r="AH62" s="344"/>
      <c r="AI62" s="344"/>
      <c r="AJ62" s="345"/>
      <c r="AK62" s="90"/>
      <c r="AL62" s="90"/>
      <c r="AM62" s="37">
        <f>F23</f>
        <v>0</v>
      </c>
      <c r="AN62" s="37">
        <f>G23</f>
        <v>0</v>
      </c>
      <c r="AO62" s="259" t="str">
        <f t="shared" si="1"/>
        <v/>
      </c>
      <c r="AP62" s="38" t="str">
        <f t="shared" si="2"/>
        <v>0</v>
      </c>
      <c r="AQ62" s="37" t="str">
        <f t="shared" si="3"/>
        <v>24</v>
      </c>
      <c r="AR62" s="38" t="str">
        <f t="shared" si="4"/>
        <v/>
      </c>
      <c r="AS62" s="38" t="str">
        <f t="shared" si="5"/>
        <v/>
      </c>
      <c r="AT62" s="22"/>
      <c r="AU62" s="22"/>
      <c r="AV62" s="22"/>
      <c r="AW62" s="228" t="s">
        <v>685</v>
      </c>
      <c r="AX62" s="22"/>
      <c r="AY62" s="201" t="s">
        <v>294</v>
      </c>
      <c r="AZ62" s="202" t="s">
        <v>295</v>
      </c>
      <c r="BA62" s="22"/>
      <c r="BB62" s="203" t="s">
        <v>467</v>
      </c>
      <c r="BC62" s="22"/>
    </row>
    <row r="63" spans="2:55" s="81" customFormat="1" ht="22.5" customHeight="1">
      <c r="B63" s="136" t="s">
        <v>144</v>
      </c>
      <c r="C63" s="265"/>
      <c r="D63" s="93"/>
      <c r="E63" s="94"/>
      <c r="F63" s="394"/>
      <c r="G63" s="395"/>
      <c r="H63" s="238"/>
      <c r="I63" s="95"/>
      <c r="J63" s="328"/>
      <c r="K63" s="329"/>
      <c r="L63" s="177"/>
      <c r="M63" s="182"/>
      <c r="N63" s="127"/>
      <c r="O63" s="120"/>
      <c r="P63" s="93"/>
      <c r="Q63" s="93"/>
      <c r="R63" s="96"/>
      <c r="S63" s="110"/>
      <c r="T63" s="182"/>
      <c r="U63" s="127"/>
      <c r="V63" s="120"/>
      <c r="W63" s="93"/>
      <c r="X63" s="93"/>
      <c r="Y63" s="96"/>
      <c r="Z63" s="348"/>
      <c r="AA63" s="349"/>
      <c r="AB63" s="97"/>
      <c r="AC63" s="97"/>
      <c r="AD63" s="171">
        <f t="shared" si="6"/>
        <v>0</v>
      </c>
      <c r="AE63" s="98"/>
      <c r="AF63" s="99"/>
      <c r="AG63" s="343"/>
      <c r="AH63" s="344"/>
      <c r="AI63" s="344"/>
      <c r="AJ63" s="345"/>
      <c r="AK63" s="90"/>
      <c r="AL63" s="90"/>
      <c r="AM63" s="37">
        <f>F23</f>
        <v>0</v>
      </c>
      <c r="AN63" s="37">
        <f>G23</f>
        <v>0</v>
      </c>
      <c r="AO63" s="259" t="str">
        <f t="shared" si="1"/>
        <v/>
      </c>
      <c r="AP63" s="38" t="str">
        <f t="shared" si="2"/>
        <v>0</v>
      </c>
      <c r="AQ63" s="37" t="str">
        <f t="shared" si="3"/>
        <v>25</v>
      </c>
      <c r="AR63" s="38" t="str">
        <f t="shared" si="4"/>
        <v/>
      </c>
      <c r="AS63" s="38" t="str">
        <f t="shared" si="5"/>
        <v/>
      </c>
      <c r="AT63" s="22"/>
      <c r="AU63" s="22"/>
      <c r="AV63" s="22"/>
      <c r="AW63" s="22"/>
      <c r="AX63" s="22"/>
      <c r="AY63" s="201" t="s">
        <v>320</v>
      </c>
      <c r="AZ63" s="202" t="s">
        <v>321</v>
      </c>
      <c r="BA63" s="22"/>
      <c r="BB63" s="203" t="s">
        <v>468</v>
      </c>
      <c r="BC63" s="22"/>
    </row>
    <row r="64" spans="2:55" s="81" customFormat="1" ht="22.5" customHeight="1">
      <c r="B64" s="136" t="s">
        <v>145</v>
      </c>
      <c r="C64" s="265"/>
      <c r="D64" s="93"/>
      <c r="E64" s="94"/>
      <c r="F64" s="394"/>
      <c r="G64" s="395"/>
      <c r="H64" s="238"/>
      <c r="I64" s="95"/>
      <c r="J64" s="328"/>
      <c r="K64" s="329"/>
      <c r="L64" s="177"/>
      <c r="M64" s="182"/>
      <c r="N64" s="127"/>
      <c r="O64" s="120"/>
      <c r="P64" s="93"/>
      <c r="Q64" s="93"/>
      <c r="R64" s="96"/>
      <c r="S64" s="110"/>
      <c r="T64" s="182"/>
      <c r="U64" s="127"/>
      <c r="V64" s="120"/>
      <c r="W64" s="93"/>
      <c r="X64" s="93"/>
      <c r="Y64" s="96"/>
      <c r="Z64" s="348"/>
      <c r="AA64" s="349"/>
      <c r="AB64" s="97"/>
      <c r="AC64" s="97"/>
      <c r="AD64" s="171">
        <f t="shared" si="6"/>
        <v>0</v>
      </c>
      <c r="AE64" s="98"/>
      <c r="AF64" s="99"/>
      <c r="AG64" s="343"/>
      <c r="AH64" s="344"/>
      <c r="AI64" s="344"/>
      <c r="AJ64" s="345"/>
      <c r="AK64" s="90"/>
      <c r="AL64" s="90"/>
      <c r="AM64" s="37">
        <f>F23</f>
        <v>0</v>
      </c>
      <c r="AN64" s="37">
        <f>G23</f>
        <v>0</v>
      </c>
      <c r="AO64" s="259" t="str">
        <f t="shared" si="1"/>
        <v/>
      </c>
      <c r="AP64" s="38" t="str">
        <f t="shared" si="2"/>
        <v>0</v>
      </c>
      <c r="AQ64" s="37" t="str">
        <f t="shared" si="3"/>
        <v>26</v>
      </c>
      <c r="AR64" s="38" t="str">
        <f t="shared" si="4"/>
        <v/>
      </c>
      <c r="AS64" s="38" t="str">
        <f t="shared" si="5"/>
        <v/>
      </c>
      <c r="AT64" s="22"/>
      <c r="AU64" s="22"/>
      <c r="AV64" s="22"/>
      <c r="AW64" s="22"/>
      <c r="AX64" s="22"/>
      <c r="AY64" s="201" t="s">
        <v>254</v>
      </c>
      <c r="AZ64" s="202" t="s">
        <v>255</v>
      </c>
      <c r="BA64" s="22"/>
      <c r="BB64" s="203" t="s">
        <v>469</v>
      </c>
      <c r="BC64" s="22"/>
    </row>
    <row r="65" spans="1:55" s="81" customFormat="1" ht="22.5" customHeight="1">
      <c r="B65" s="136" t="s">
        <v>146</v>
      </c>
      <c r="C65" s="265"/>
      <c r="D65" s="93"/>
      <c r="E65" s="94"/>
      <c r="F65" s="394"/>
      <c r="G65" s="395"/>
      <c r="H65" s="238"/>
      <c r="I65" s="95"/>
      <c r="J65" s="328"/>
      <c r="K65" s="329"/>
      <c r="L65" s="177"/>
      <c r="M65" s="182"/>
      <c r="N65" s="127"/>
      <c r="O65" s="120"/>
      <c r="P65" s="93"/>
      <c r="Q65" s="93"/>
      <c r="R65" s="96"/>
      <c r="S65" s="110"/>
      <c r="T65" s="182"/>
      <c r="U65" s="127"/>
      <c r="V65" s="120"/>
      <c r="W65" s="93"/>
      <c r="X65" s="93"/>
      <c r="Y65" s="96"/>
      <c r="Z65" s="348"/>
      <c r="AA65" s="349"/>
      <c r="AB65" s="97"/>
      <c r="AC65" s="97"/>
      <c r="AD65" s="171">
        <f t="shared" si="6"/>
        <v>0</v>
      </c>
      <c r="AE65" s="98"/>
      <c r="AF65" s="99"/>
      <c r="AG65" s="343"/>
      <c r="AH65" s="344"/>
      <c r="AI65" s="344"/>
      <c r="AJ65" s="345"/>
      <c r="AK65" s="90"/>
      <c r="AL65" s="90"/>
      <c r="AM65" s="37">
        <f>F23</f>
        <v>0</v>
      </c>
      <c r="AN65" s="37">
        <f>G23</f>
        <v>0</v>
      </c>
      <c r="AO65" s="259" t="str">
        <f t="shared" si="1"/>
        <v/>
      </c>
      <c r="AP65" s="38" t="str">
        <f t="shared" si="2"/>
        <v>0</v>
      </c>
      <c r="AQ65" s="37" t="str">
        <f t="shared" si="3"/>
        <v>27</v>
      </c>
      <c r="AR65" s="38" t="str">
        <f t="shared" si="4"/>
        <v/>
      </c>
      <c r="AS65" s="38" t="str">
        <f t="shared" si="5"/>
        <v/>
      </c>
      <c r="AT65" s="22"/>
      <c r="AU65" s="22"/>
      <c r="AV65" s="22"/>
      <c r="AW65" s="22"/>
      <c r="AX65" s="22"/>
      <c r="AY65" s="201" t="s">
        <v>264</v>
      </c>
      <c r="AZ65" s="202" t="s">
        <v>265</v>
      </c>
      <c r="BA65" s="22"/>
      <c r="BB65" s="203" t="s">
        <v>470</v>
      </c>
      <c r="BC65" s="22"/>
    </row>
    <row r="66" spans="1:55" s="81" customFormat="1" ht="22.5" customHeight="1">
      <c r="B66" s="136" t="s">
        <v>147</v>
      </c>
      <c r="C66" s="265"/>
      <c r="D66" s="93"/>
      <c r="E66" s="94"/>
      <c r="F66" s="394"/>
      <c r="G66" s="395"/>
      <c r="H66" s="238"/>
      <c r="I66" s="95"/>
      <c r="J66" s="328"/>
      <c r="K66" s="329"/>
      <c r="L66" s="177"/>
      <c r="M66" s="182"/>
      <c r="N66" s="127"/>
      <c r="O66" s="120"/>
      <c r="P66" s="93"/>
      <c r="Q66" s="93"/>
      <c r="R66" s="96"/>
      <c r="S66" s="110"/>
      <c r="T66" s="182"/>
      <c r="U66" s="127"/>
      <c r="V66" s="120"/>
      <c r="W66" s="93"/>
      <c r="X66" s="93"/>
      <c r="Y66" s="96"/>
      <c r="Z66" s="348"/>
      <c r="AA66" s="349"/>
      <c r="AB66" s="97"/>
      <c r="AC66" s="97"/>
      <c r="AD66" s="171">
        <f t="shared" si="6"/>
        <v>0</v>
      </c>
      <c r="AE66" s="98"/>
      <c r="AF66" s="99"/>
      <c r="AG66" s="343"/>
      <c r="AH66" s="344"/>
      <c r="AI66" s="344"/>
      <c r="AJ66" s="345"/>
      <c r="AK66" s="90"/>
      <c r="AL66" s="90"/>
      <c r="AM66" s="37">
        <f>F23</f>
        <v>0</v>
      </c>
      <c r="AN66" s="37">
        <f>G23</f>
        <v>0</v>
      </c>
      <c r="AO66" s="259" t="str">
        <f t="shared" si="1"/>
        <v/>
      </c>
      <c r="AP66" s="38" t="str">
        <f t="shared" si="2"/>
        <v>0</v>
      </c>
      <c r="AQ66" s="37" t="str">
        <f t="shared" si="3"/>
        <v>28</v>
      </c>
      <c r="AR66" s="38" t="str">
        <f t="shared" si="4"/>
        <v/>
      </c>
      <c r="AS66" s="38" t="str">
        <f t="shared" si="5"/>
        <v/>
      </c>
      <c r="AT66" s="22"/>
      <c r="AU66" s="22"/>
      <c r="AV66" s="22"/>
      <c r="AW66" s="22"/>
      <c r="AX66" s="22"/>
      <c r="AY66" s="201" t="s">
        <v>204</v>
      </c>
      <c r="AZ66" s="202" t="s">
        <v>205</v>
      </c>
      <c r="BA66" s="22"/>
      <c r="BB66" s="203" t="s">
        <v>471</v>
      </c>
      <c r="BC66" s="22"/>
    </row>
    <row r="67" spans="1:55" s="81" customFormat="1" ht="22.5" customHeight="1">
      <c r="B67" s="136" t="s">
        <v>148</v>
      </c>
      <c r="C67" s="265"/>
      <c r="D67" s="93"/>
      <c r="E67" s="94"/>
      <c r="F67" s="394"/>
      <c r="G67" s="395"/>
      <c r="H67" s="238"/>
      <c r="I67" s="95"/>
      <c r="J67" s="328"/>
      <c r="K67" s="329"/>
      <c r="L67" s="177"/>
      <c r="M67" s="182"/>
      <c r="N67" s="127"/>
      <c r="O67" s="120"/>
      <c r="P67" s="93"/>
      <c r="Q67" s="93"/>
      <c r="R67" s="96"/>
      <c r="S67" s="110"/>
      <c r="T67" s="182"/>
      <c r="U67" s="127"/>
      <c r="V67" s="120"/>
      <c r="W67" s="93"/>
      <c r="X67" s="93"/>
      <c r="Y67" s="96"/>
      <c r="Z67" s="348"/>
      <c r="AA67" s="349"/>
      <c r="AB67" s="97"/>
      <c r="AC67" s="97"/>
      <c r="AD67" s="171">
        <f t="shared" si="6"/>
        <v>0</v>
      </c>
      <c r="AE67" s="98"/>
      <c r="AF67" s="99"/>
      <c r="AG67" s="343"/>
      <c r="AH67" s="344"/>
      <c r="AI67" s="344"/>
      <c r="AJ67" s="345"/>
      <c r="AK67" s="90"/>
      <c r="AL67" s="90"/>
      <c r="AM67" s="37">
        <f>F23</f>
        <v>0</v>
      </c>
      <c r="AN67" s="37">
        <f>G23</f>
        <v>0</v>
      </c>
      <c r="AO67" s="259" t="str">
        <f t="shared" si="1"/>
        <v/>
      </c>
      <c r="AP67" s="38" t="str">
        <f t="shared" si="2"/>
        <v>0</v>
      </c>
      <c r="AQ67" s="37" t="str">
        <f t="shared" si="3"/>
        <v>29</v>
      </c>
      <c r="AR67" s="38" t="str">
        <f t="shared" si="4"/>
        <v/>
      </c>
      <c r="AS67" s="38" t="str">
        <f t="shared" si="5"/>
        <v/>
      </c>
      <c r="AT67" s="22"/>
      <c r="AU67" s="22"/>
      <c r="AV67" s="22"/>
      <c r="AW67" s="22"/>
      <c r="AX67" s="22"/>
      <c r="AY67" s="201" t="s">
        <v>196</v>
      </c>
      <c r="AZ67" s="202" t="s">
        <v>197</v>
      </c>
      <c r="BA67" s="22"/>
      <c r="BB67" s="203" t="s">
        <v>472</v>
      </c>
      <c r="BC67" s="22"/>
    </row>
    <row r="68" spans="1:55" ht="22.5" customHeight="1">
      <c r="A68" s="81"/>
      <c r="B68" s="188" t="s">
        <v>375</v>
      </c>
      <c r="C68" s="265"/>
      <c r="D68" s="93"/>
      <c r="E68" s="94"/>
      <c r="F68" s="394"/>
      <c r="G68" s="395"/>
      <c r="H68" s="238"/>
      <c r="I68" s="95"/>
      <c r="J68" s="328"/>
      <c r="K68" s="329"/>
      <c r="L68" s="190"/>
      <c r="M68" s="182"/>
      <c r="N68" s="127"/>
      <c r="O68" s="120"/>
      <c r="P68" s="93"/>
      <c r="Q68" s="93"/>
      <c r="R68" s="96"/>
      <c r="S68" s="110"/>
      <c r="T68" s="182"/>
      <c r="U68" s="127"/>
      <c r="V68" s="120"/>
      <c r="W68" s="93"/>
      <c r="X68" s="189"/>
      <c r="Y68" s="96"/>
      <c r="Z68" s="348"/>
      <c r="AA68" s="349"/>
      <c r="AB68" s="191"/>
      <c r="AC68" s="191"/>
      <c r="AD68" s="192">
        <f t="shared" si="6"/>
        <v>0</v>
      </c>
      <c r="AE68" s="98"/>
      <c r="AF68" s="193"/>
      <c r="AG68" s="343"/>
      <c r="AH68" s="344"/>
      <c r="AI68" s="344"/>
      <c r="AJ68" s="345"/>
      <c r="AK68" s="90"/>
      <c r="AL68" s="90"/>
      <c r="AM68" s="37">
        <f>F23</f>
        <v>0</v>
      </c>
      <c r="AN68" s="37">
        <f>G23</f>
        <v>0</v>
      </c>
      <c r="AO68" s="259" t="str">
        <f t="shared" si="1"/>
        <v/>
      </c>
      <c r="AP68" s="38" t="str">
        <f t="shared" si="2"/>
        <v>0</v>
      </c>
      <c r="AQ68" s="37" t="str">
        <f t="shared" si="3"/>
        <v>30</v>
      </c>
      <c r="AR68" s="38" t="str">
        <f t="shared" si="4"/>
        <v/>
      </c>
      <c r="AS68" s="38" t="str">
        <f t="shared" si="5"/>
        <v/>
      </c>
      <c r="AT68" s="22"/>
      <c r="AY68" s="201" t="s">
        <v>180</v>
      </c>
      <c r="AZ68" s="202" t="s">
        <v>181</v>
      </c>
      <c r="BB68" s="203" t="s">
        <v>473</v>
      </c>
    </row>
    <row r="69" spans="1:55" ht="22.5" customHeight="1">
      <c r="B69" s="136" t="s">
        <v>376</v>
      </c>
      <c r="C69" s="265"/>
      <c r="D69" s="93"/>
      <c r="E69" s="94"/>
      <c r="F69" s="394"/>
      <c r="G69" s="395"/>
      <c r="H69" s="238"/>
      <c r="I69" s="95"/>
      <c r="J69" s="328"/>
      <c r="K69" s="329"/>
      <c r="L69" s="177"/>
      <c r="M69" s="182"/>
      <c r="N69" s="127"/>
      <c r="O69" s="120"/>
      <c r="P69" s="93"/>
      <c r="Q69" s="93"/>
      <c r="R69" s="96"/>
      <c r="S69" s="110"/>
      <c r="T69" s="182"/>
      <c r="U69" s="127"/>
      <c r="V69" s="120"/>
      <c r="W69" s="93"/>
      <c r="X69" s="93"/>
      <c r="Y69" s="96"/>
      <c r="Z69" s="348"/>
      <c r="AA69" s="349"/>
      <c r="AB69" s="97"/>
      <c r="AC69" s="97"/>
      <c r="AD69" s="171">
        <f t="shared" si="6"/>
        <v>0</v>
      </c>
      <c r="AE69" s="98"/>
      <c r="AF69" s="99"/>
      <c r="AG69" s="343"/>
      <c r="AH69" s="344"/>
      <c r="AI69" s="344"/>
      <c r="AJ69" s="345"/>
      <c r="AK69" s="90"/>
      <c r="AL69" s="90"/>
      <c r="AM69" s="37">
        <f>F23</f>
        <v>0</v>
      </c>
      <c r="AN69" s="37">
        <f>G23</f>
        <v>0</v>
      </c>
      <c r="AO69" s="259" t="str">
        <f t="shared" si="1"/>
        <v/>
      </c>
      <c r="AP69" s="38" t="str">
        <f t="shared" si="2"/>
        <v>0</v>
      </c>
      <c r="AQ69" s="37" t="str">
        <f t="shared" si="3"/>
        <v>31</v>
      </c>
      <c r="AR69" s="38" t="str">
        <f t="shared" si="4"/>
        <v/>
      </c>
      <c r="AS69" s="38" t="str">
        <f t="shared" si="5"/>
        <v/>
      </c>
      <c r="AT69" s="22"/>
      <c r="AY69" s="201" t="s">
        <v>163</v>
      </c>
      <c r="AZ69" s="202" t="s">
        <v>164</v>
      </c>
      <c r="BB69" s="203" t="s">
        <v>474</v>
      </c>
    </row>
    <row r="70" spans="1:55" ht="22.5" customHeight="1">
      <c r="B70" s="136" t="s">
        <v>377</v>
      </c>
      <c r="C70" s="265"/>
      <c r="D70" s="93"/>
      <c r="E70" s="94"/>
      <c r="F70" s="394"/>
      <c r="G70" s="395"/>
      <c r="H70" s="238"/>
      <c r="I70" s="95"/>
      <c r="J70" s="328"/>
      <c r="K70" s="329"/>
      <c r="L70" s="177"/>
      <c r="M70" s="182"/>
      <c r="N70" s="127"/>
      <c r="O70" s="120"/>
      <c r="P70" s="93"/>
      <c r="Q70" s="93"/>
      <c r="R70" s="96"/>
      <c r="S70" s="110"/>
      <c r="T70" s="182"/>
      <c r="U70" s="127"/>
      <c r="V70" s="120"/>
      <c r="W70" s="93"/>
      <c r="X70" s="93"/>
      <c r="Y70" s="96"/>
      <c r="Z70" s="348"/>
      <c r="AA70" s="349"/>
      <c r="AB70" s="97"/>
      <c r="AC70" s="97"/>
      <c r="AD70" s="171">
        <f t="shared" si="6"/>
        <v>0</v>
      </c>
      <c r="AE70" s="98"/>
      <c r="AF70" s="99"/>
      <c r="AG70" s="343"/>
      <c r="AH70" s="344"/>
      <c r="AI70" s="344"/>
      <c r="AJ70" s="345"/>
      <c r="AM70" s="37">
        <f>F23</f>
        <v>0</v>
      </c>
      <c r="AN70" s="37">
        <f>G23</f>
        <v>0</v>
      </c>
      <c r="AO70" s="259" t="str">
        <f t="shared" si="1"/>
        <v/>
      </c>
      <c r="AP70" s="38" t="str">
        <f t="shared" si="2"/>
        <v>0</v>
      </c>
      <c r="AQ70" s="37" t="str">
        <f t="shared" si="3"/>
        <v>32</v>
      </c>
      <c r="AR70" s="38" t="str">
        <f t="shared" si="4"/>
        <v/>
      </c>
      <c r="AS70" s="38" t="str">
        <f t="shared" si="5"/>
        <v/>
      </c>
      <c r="AT70" s="22"/>
      <c r="AY70" s="201" t="s">
        <v>363</v>
      </c>
      <c r="AZ70" s="202" t="s">
        <v>331</v>
      </c>
      <c r="BB70" s="203" t="s">
        <v>475</v>
      </c>
    </row>
    <row r="71" spans="1:55" ht="22.5" customHeight="1">
      <c r="B71" s="136" t="s">
        <v>378</v>
      </c>
      <c r="C71" s="265"/>
      <c r="D71" s="93"/>
      <c r="E71" s="94"/>
      <c r="F71" s="394"/>
      <c r="G71" s="395"/>
      <c r="H71" s="238"/>
      <c r="I71" s="95"/>
      <c r="J71" s="328"/>
      <c r="K71" s="329"/>
      <c r="L71" s="177"/>
      <c r="M71" s="182"/>
      <c r="N71" s="127"/>
      <c r="O71" s="120"/>
      <c r="P71" s="93"/>
      <c r="Q71" s="93"/>
      <c r="R71" s="96"/>
      <c r="S71" s="110"/>
      <c r="T71" s="182"/>
      <c r="U71" s="127"/>
      <c r="V71" s="120"/>
      <c r="W71" s="93"/>
      <c r="X71" s="93"/>
      <c r="Y71" s="96"/>
      <c r="Z71" s="348"/>
      <c r="AA71" s="349"/>
      <c r="AB71" s="97"/>
      <c r="AC71" s="97"/>
      <c r="AD71" s="171">
        <f t="shared" si="6"/>
        <v>0</v>
      </c>
      <c r="AE71" s="98"/>
      <c r="AF71" s="99"/>
      <c r="AG71" s="343"/>
      <c r="AH71" s="344"/>
      <c r="AI71" s="344"/>
      <c r="AJ71" s="345"/>
      <c r="AM71" s="37">
        <f>F23</f>
        <v>0</v>
      </c>
      <c r="AN71" s="37">
        <f>G23</f>
        <v>0</v>
      </c>
      <c r="AO71" s="259" t="str">
        <f t="shared" ref="AO71:AO98" si="7">IF(E71="",IF(F71="", "", AM71&amp;AN71),AM71&amp;AN71)</f>
        <v/>
      </c>
      <c r="AP71" s="38" t="str">
        <f t="shared" ref="AP71:AP98" si="8">IF(H71="Competitor",IF(D71="Mr.","1","2"),"0")</f>
        <v>0</v>
      </c>
      <c r="AQ71" s="37" t="str">
        <f t="shared" ref="AQ71:AQ98" si="9">B71</f>
        <v>33</v>
      </c>
      <c r="AR71" s="38" t="str">
        <f t="shared" ref="AR71:AR98" si="10">IF(E71="",IF(F71="", "", AM71&amp;AN71&amp;AP71&amp;AQ71),AM71&amp;AN71&amp;AP71&amp;AQ71)</f>
        <v/>
      </c>
      <c r="AS71" s="38" t="str">
        <f t="shared" ref="AS71:AS98" si="11">IF(E71="",IF(F71="", "", AM71&amp;AN71&amp;AQ71),AM71&amp;AN71&amp;AQ71)</f>
        <v/>
      </c>
      <c r="AT71" s="22"/>
      <c r="AY71" s="201" t="s">
        <v>165</v>
      </c>
      <c r="AZ71" s="202" t="s">
        <v>166</v>
      </c>
      <c r="BB71" s="203" t="s">
        <v>476</v>
      </c>
    </row>
    <row r="72" spans="1:55" ht="22.5" customHeight="1">
      <c r="B72" s="136" t="s">
        <v>379</v>
      </c>
      <c r="C72" s="265"/>
      <c r="D72" s="93"/>
      <c r="E72" s="94"/>
      <c r="F72" s="394"/>
      <c r="G72" s="395"/>
      <c r="H72" s="238"/>
      <c r="I72" s="95"/>
      <c r="J72" s="328"/>
      <c r="K72" s="329"/>
      <c r="L72" s="177"/>
      <c r="M72" s="182"/>
      <c r="N72" s="127"/>
      <c r="O72" s="120"/>
      <c r="P72" s="93"/>
      <c r="Q72" s="93"/>
      <c r="R72" s="96"/>
      <c r="S72" s="110"/>
      <c r="T72" s="182"/>
      <c r="U72" s="127"/>
      <c r="V72" s="120"/>
      <c r="W72" s="93"/>
      <c r="X72" s="93"/>
      <c r="Y72" s="96"/>
      <c r="Z72" s="348"/>
      <c r="AA72" s="349"/>
      <c r="AB72" s="97"/>
      <c r="AC72" s="97"/>
      <c r="AD72" s="171">
        <f t="shared" si="6"/>
        <v>0</v>
      </c>
      <c r="AE72" s="98"/>
      <c r="AF72" s="99"/>
      <c r="AG72" s="343"/>
      <c r="AH72" s="344"/>
      <c r="AI72" s="344"/>
      <c r="AJ72" s="345"/>
      <c r="AM72" s="37">
        <f>F23</f>
        <v>0</v>
      </c>
      <c r="AN72" s="37">
        <f>G23</f>
        <v>0</v>
      </c>
      <c r="AO72" s="259" t="str">
        <f t="shared" si="7"/>
        <v/>
      </c>
      <c r="AP72" s="38" t="str">
        <f t="shared" si="8"/>
        <v>0</v>
      </c>
      <c r="AQ72" s="37" t="str">
        <f t="shared" si="9"/>
        <v>34</v>
      </c>
      <c r="AR72" s="38" t="str">
        <f t="shared" si="10"/>
        <v/>
      </c>
      <c r="AS72" s="38" t="str">
        <f t="shared" si="11"/>
        <v/>
      </c>
      <c r="AT72" s="22"/>
      <c r="AY72" s="201" t="s">
        <v>260</v>
      </c>
      <c r="AZ72" s="202" t="s">
        <v>261</v>
      </c>
      <c r="BB72" s="203" t="s">
        <v>477</v>
      </c>
    </row>
    <row r="73" spans="1:55" ht="22.5" customHeight="1">
      <c r="B73" s="136" t="s">
        <v>380</v>
      </c>
      <c r="C73" s="265"/>
      <c r="D73" s="93"/>
      <c r="E73" s="94"/>
      <c r="F73" s="394"/>
      <c r="G73" s="395"/>
      <c r="H73" s="238"/>
      <c r="I73" s="95"/>
      <c r="J73" s="328"/>
      <c r="K73" s="329"/>
      <c r="L73" s="177"/>
      <c r="M73" s="182"/>
      <c r="N73" s="127"/>
      <c r="O73" s="120"/>
      <c r="P73" s="93"/>
      <c r="Q73" s="93"/>
      <c r="R73" s="96"/>
      <c r="S73" s="110"/>
      <c r="T73" s="182"/>
      <c r="U73" s="127"/>
      <c r="V73" s="120"/>
      <c r="W73" s="93"/>
      <c r="X73" s="93"/>
      <c r="Y73" s="96"/>
      <c r="Z73" s="348"/>
      <c r="AA73" s="349"/>
      <c r="AB73" s="97"/>
      <c r="AC73" s="97"/>
      <c r="AD73" s="171">
        <f t="shared" si="6"/>
        <v>0</v>
      </c>
      <c r="AE73" s="98"/>
      <c r="AF73" s="99"/>
      <c r="AG73" s="343"/>
      <c r="AH73" s="344"/>
      <c r="AI73" s="344"/>
      <c r="AJ73" s="345"/>
      <c r="AM73" s="37">
        <f>F23</f>
        <v>0</v>
      </c>
      <c r="AN73" s="37">
        <f>G23</f>
        <v>0</v>
      </c>
      <c r="AO73" s="259" t="str">
        <f t="shared" si="7"/>
        <v/>
      </c>
      <c r="AP73" s="38" t="str">
        <f t="shared" si="8"/>
        <v>0</v>
      </c>
      <c r="AQ73" s="37" t="str">
        <f t="shared" si="9"/>
        <v>35</v>
      </c>
      <c r="AR73" s="38" t="str">
        <f t="shared" si="10"/>
        <v/>
      </c>
      <c r="AS73" s="38" t="str">
        <f t="shared" si="11"/>
        <v/>
      </c>
      <c r="AT73" s="22"/>
      <c r="AY73" s="201" t="s">
        <v>258</v>
      </c>
      <c r="AZ73" s="202" t="s">
        <v>259</v>
      </c>
      <c r="BB73" s="203" t="s">
        <v>478</v>
      </c>
    </row>
    <row r="74" spans="1:55" ht="22.5" customHeight="1">
      <c r="B74" s="136" t="s">
        <v>381</v>
      </c>
      <c r="C74" s="265"/>
      <c r="D74" s="93"/>
      <c r="E74" s="94"/>
      <c r="F74" s="394"/>
      <c r="G74" s="395"/>
      <c r="H74" s="238"/>
      <c r="I74" s="95"/>
      <c r="J74" s="328"/>
      <c r="K74" s="329"/>
      <c r="L74" s="177"/>
      <c r="M74" s="182"/>
      <c r="N74" s="127"/>
      <c r="O74" s="120"/>
      <c r="P74" s="93"/>
      <c r="Q74" s="93"/>
      <c r="R74" s="96"/>
      <c r="S74" s="110"/>
      <c r="T74" s="182"/>
      <c r="U74" s="127"/>
      <c r="V74" s="120"/>
      <c r="W74" s="93"/>
      <c r="X74" s="93"/>
      <c r="Y74" s="96"/>
      <c r="Z74" s="348"/>
      <c r="AA74" s="349"/>
      <c r="AB74" s="97"/>
      <c r="AC74" s="97"/>
      <c r="AD74" s="171">
        <f t="shared" si="6"/>
        <v>0</v>
      </c>
      <c r="AE74" s="98"/>
      <c r="AF74" s="99"/>
      <c r="AG74" s="343"/>
      <c r="AH74" s="344"/>
      <c r="AI74" s="344"/>
      <c r="AJ74" s="345"/>
      <c r="AM74" s="37">
        <f>F23</f>
        <v>0</v>
      </c>
      <c r="AN74" s="37">
        <f>G23</f>
        <v>0</v>
      </c>
      <c r="AO74" s="259" t="str">
        <f t="shared" si="7"/>
        <v/>
      </c>
      <c r="AP74" s="38" t="str">
        <f t="shared" si="8"/>
        <v>0</v>
      </c>
      <c r="AQ74" s="37" t="str">
        <f t="shared" si="9"/>
        <v>36</v>
      </c>
      <c r="AR74" s="38" t="str">
        <f t="shared" si="10"/>
        <v/>
      </c>
      <c r="AS74" s="38" t="str">
        <f t="shared" si="11"/>
        <v/>
      </c>
      <c r="AT74" s="22"/>
      <c r="AY74" s="201" t="s">
        <v>182</v>
      </c>
      <c r="AZ74" s="202" t="s">
        <v>183</v>
      </c>
      <c r="BB74" s="203" t="s">
        <v>479</v>
      </c>
    </row>
    <row r="75" spans="1:55" ht="22.5" customHeight="1">
      <c r="B75" s="136" t="s">
        <v>382</v>
      </c>
      <c r="C75" s="265"/>
      <c r="D75" s="93"/>
      <c r="E75" s="94"/>
      <c r="F75" s="394"/>
      <c r="G75" s="395"/>
      <c r="H75" s="238"/>
      <c r="I75" s="95"/>
      <c r="J75" s="328"/>
      <c r="K75" s="329"/>
      <c r="L75" s="177"/>
      <c r="M75" s="182"/>
      <c r="N75" s="127"/>
      <c r="O75" s="120"/>
      <c r="P75" s="93"/>
      <c r="Q75" s="93"/>
      <c r="R75" s="96"/>
      <c r="S75" s="110"/>
      <c r="T75" s="182"/>
      <c r="U75" s="127"/>
      <c r="V75" s="120"/>
      <c r="W75" s="93"/>
      <c r="X75" s="93"/>
      <c r="Y75" s="96"/>
      <c r="Z75" s="348"/>
      <c r="AA75" s="349"/>
      <c r="AB75" s="97"/>
      <c r="AC75" s="97"/>
      <c r="AD75" s="171">
        <f t="shared" si="6"/>
        <v>0</v>
      </c>
      <c r="AE75" s="98"/>
      <c r="AF75" s="99"/>
      <c r="AG75" s="343"/>
      <c r="AH75" s="344"/>
      <c r="AI75" s="344"/>
      <c r="AJ75" s="345"/>
      <c r="AM75" s="37">
        <f>F23</f>
        <v>0</v>
      </c>
      <c r="AN75" s="37">
        <f>G23</f>
        <v>0</v>
      </c>
      <c r="AO75" s="259" t="str">
        <f t="shared" si="7"/>
        <v/>
      </c>
      <c r="AP75" s="38" t="str">
        <f t="shared" si="8"/>
        <v>0</v>
      </c>
      <c r="AQ75" s="37" t="str">
        <f t="shared" si="9"/>
        <v>37</v>
      </c>
      <c r="AR75" s="38" t="str">
        <f t="shared" si="10"/>
        <v/>
      </c>
      <c r="AS75" s="38" t="str">
        <f t="shared" si="11"/>
        <v/>
      </c>
      <c r="AT75" s="22"/>
      <c r="AY75" s="201" t="s">
        <v>186</v>
      </c>
      <c r="AZ75" s="202" t="s">
        <v>187</v>
      </c>
      <c r="BB75" s="203" t="s">
        <v>480</v>
      </c>
    </row>
    <row r="76" spans="1:55" ht="22.5" customHeight="1">
      <c r="B76" s="136" t="s">
        <v>383</v>
      </c>
      <c r="C76" s="265"/>
      <c r="D76" s="93"/>
      <c r="E76" s="94"/>
      <c r="F76" s="394"/>
      <c r="G76" s="395"/>
      <c r="H76" s="238"/>
      <c r="I76" s="95"/>
      <c r="J76" s="328"/>
      <c r="K76" s="329"/>
      <c r="L76" s="177"/>
      <c r="M76" s="182"/>
      <c r="N76" s="127"/>
      <c r="O76" s="120"/>
      <c r="P76" s="93"/>
      <c r="Q76" s="93"/>
      <c r="R76" s="96"/>
      <c r="S76" s="110"/>
      <c r="T76" s="182"/>
      <c r="U76" s="127"/>
      <c r="V76" s="120"/>
      <c r="W76" s="93"/>
      <c r="X76" s="93"/>
      <c r="Y76" s="96"/>
      <c r="Z76" s="348"/>
      <c r="AA76" s="349"/>
      <c r="AB76" s="97"/>
      <c r="AC76" s="97"/>
      <c r="AD76" s="171">
        <f t="shared" si="6"/>
        <v>0</v>
      </c>
      <c r="AE76" s="98"/>
      <c r="AF76" s="99"/>
      <c r="AG76" s="343"/>
      <c r="AH76" s="344"/>
      <c r="AI76" s="344"/>
      <c r="AJ76" s="345"/>
      <c r="AM76" s="37">
        <f>F23</f>
        <v>0</v>
      </c>
      <c r="AN76" s="37">
        <f>G23</f>
        <v>0</v>
      </c>
      <c r="AO76" s="259" t="str">
        <f t="shared" si="7"/>
        <v/>
      </c>
      <c r="AP76" s="38" t="str">
        <f t="shared" si="8"/>
        <v>0</v>
      </c>
      <c r="AQ76" s="37" t="str">
        <f t="shared" si="9"/>
        <v>38</v>
      </c>
      <c r="AR76" s="38" t="str">
        <f t="shared" si="10"/>
        <v/>
      </c>
      <c r="AS76" s="38" t="str">
        <f t="shared" si="11"/>
        <v/>
      </c>
      <c r="AT76" s="22"/>
      <c r="AY76" s="201" t="s">
        <v>266</v>
      </c>
      <c r="AZ76" s="202" t="s">
        <v>267</v>
      </c>
      <c r="BB76" s="203" t="s">
        <v>481</v>
      </c>
    </row>
    <row r="77" spans="1:55" ht="22.5" customHeight="1">
      <c r="B77" s="136" t="s">
        <v>384</v>
      </c>
      <c r="C77" s="265"/>
      <c r="D77" s="93"/>
      <c r="E77" s="94"/>
      <c r="F77" s="394"/>
      <c r="G77" s="395"/>
      <c r="H77" s="238"/>
      <c r="I77" s="95"/>
      <c r="J77" s="328"/>
      <c r="K77" s="329"/>
      <c r="L77" s="177"/>
      <c r="M77" s="182"/>
      <c r="N77" s="127"/>
      <c r="O77" s="120"/>
      <c r="P77" s="93"/>
      <c r="Q77" s="93"/>
      <c r="R77" s="96"/>
      <c r="S77" s="110"/>
      <c r="T77" s="182"/>
      <c r="U77" s="127"/>
      <c r="V77" s="120"/>
      <c r="W77" s="93"/>
      <c r="X77" s="93"/>
      <c r="Y77" s="96"/>
      <c r="Z77" s="348"/>
      <c r="AA77" s="349"/>
      <c r="AB77" s="97"/>
      <c r="AC77" s="97"/>
      <c r="AD77" s="171">
        <f t="shared" si="6"/>
        <v>0</v>
      </c>
      <c r="AE77" s="98"/>
      <c r="AF77" s="99"/>
      <c r="AG77" s="343"/>
      <c r="AH77" s="344"/>
      <c r="AI77" s="344"/>
      <c r="AJ77" s="345"/>
      <c r="AM77" s="37">
        <f>F23</f>
        <v>0</v>
      </c>
      <c r="AN77" s="37">
        <f>G23</f>
        <v>0</v>
      </c>
      <c r="AO77" s="259" t="str">
        <f t="shared" si="7"/>
        <v/>
      </c>
      <c r="AP77" s="38" t="str">
        <f t="shared" si="8"/>
        <v>0</v>
      </c>
      <c r="AQ77" s="37" t="str">
        <f t="shared" si="9"/>
        <v>39</v>
      </c>
      <c r="AR77" s="38" t="str">
        <f t="shared" si="10"/>
        <v/>
      </c>
      <c r="AS77" s="38" t="str">
        <f t="shared" si="11"/>
        <v/>
      </c>
      <c r="AT77" s="22"/>
      <c r="AY77" s="201" t="s">
        <v>167</v>
      </c>
      <c r="AZ77" s="202" t="s">
        <v>168</v>
      </c>
      <c r="BB77" s="203" t="s">
        <v>482</v>
      </c>
    </row>
    <row r="78" spans="1:55" ht="22.5" customHeight="1">
      <c r="B78" s="136" t="s">
        <v>385</v>
      </c>
      <c r="C78" s="265"/>
      <c r="D78" s="93"/>
      <c r="E78" s="94"/>
      <c r="F78" s="394"/>
      <c r="G78" s="395"/>
      <c r="H78" s="238"/>
      <c r="I78" s="95"/>
      <c r="J78" s="328"/>
      <c r="K78" s="329"/>
      <c r="L78" s="177"/>
      <c r="M78" s="182"/>
      <c r="N78" s="127"/>
      <c r="O78" s="120"/>
      <c r="P78" s="93"/>
      <c r="Q78" s="93"/>
      <c r="R78" s="96"/>
      <c r="S78" s="110"/>
      <c r="T78" s="182"/>
      <c r="U78" s="127"/>
      <c r="V78" s="120"/>
      <c r="W78" s="93"/>
      <c r="X78" s="93"/>
      <c r="Y78" s="96"/>
      <c r="Z78" s="348"/>
      <c r="AA78" s="349"/>
      <c r="AB78" s="97"/>
      <c r="AC78" s="97"/>
      <c r="AD78" s="171">
        <f t="shared" si="6"/>
        <v>0</v>
      </c>
      <c r="AE78" s="98"/>
      <c r="AF78" s="99"/>
      <c r="AG78" s="343"/>
      <c r="AH78" s="344"/>
      <c r="AI78" s="344"/>
      <c r="AJ78" s="345"/>
      <c r="AM78" s="37">
        <f>F23</f>
        <v>0</v>
      </c>
      <c r="AN78" s="37">
        <f>G23</f>
        <v>0</v>
      </c>
      <c r="AO78" s="259" t="str">
        <f t="shared" si="7"/>
        <v/>
      </c>
      <c r="AP78" s="38" t="str">
        <f t="shared" si="8"/>
        <v>0</v>
      </c>
      <c r="AQ78" s="37" t="str">
        <f t="shared" si="9"/>
        <v>40</v>
      </c>
      <c r="AR78" s="38" t="str">
        <f t="shared" si="10"/>
        <v/>
      </c>
      <c r="AS78" s="38" t="str">
        <f t="shared" si="11"/>
        <v/>
      </c>
      <c r="AT78" s="22"/>
      <c r="AY78" s="201" t="s">
        <v>268</v>
      </c>
      <c r="AZ78" s="202" t="s">
        <v>269</v>
      </c>
      <c r="BB78" s="203" t="s">
        <v>483</v>
      </c>
    </row>
    <row r="79" spans="1:55" ht="22.5" customHeight="1">
      <c r="B79" s="136" t="s">
        <v>386</v>
      </c>
      <c r="C79" s="265"/>
      <c r="D79" s="93"/>
      <c r="E79" s="94"/>
      <c r="F79" s="394"/>
      <c r="G79" s="395"/>
      <c r="H79" s="238"/>
      <c r="I79" s="95"/>
      <c r="J79" s="328"/>
      <c r="K79" s="329"/>
      <c r="L79" s="177"/>
      <c r="M79" s="182"/>
      <c r="N79" s="127"/>
      <c r="O79" s="120"/>
      <c r="P79" s="93"/>
      <c r="Q79" s="93"/>
      <c r="R79" s="96"/>
      <c r="S79" s="110"/>
      <c r="T79" s="182"/>
      <c r="U79" s="127"/>
      <c r="V79" s="120"/>
      <c r="W79" s="93"/>
      <c r="X79" s="93"/>
      <c r="Y79" s="96"/>
      <c r="Z79" s="348"/>
      <c r="AA79" s="349"/>
      <c r="AB79" s="97"/>
      <c r="AC79" s="97"/>
      <c r="AD79" s="171">
        <f t="shared" si="6"/>
        <v>0</v>
      </c>
      <c r="AE79" s="98"/>
      <c r="AF79" s="99"/>
      <c r="AG79" s="343"/>
      <c r="AH79" s="344"/>
      <c r="AI79" s="344"/>
      <c r="AJ79" s="345"/>
      <c r="AM79" s="37">
        <f>F23</f>
        <v>0</v>
      </c>
      <c r="AN79" s="37">
        <f>G23</f>
        <v>0</v>
      </c>
      <c r="AO79" s="259" t="str">
        <f t="shared" si="7"/>
        <v/>
      </c>
      <c r="AP79" s="38" t="str">
        <f t="shared" si="8"/>
        <v>0</v>
      </c>
      <c r="AQ79" s="37" t="str">
        <f t="shared" si="9"/>
        <v>41</v>
      </c>
      <c r="AR79" s="38" t="str">
        <f t="shared" si="10"/>
        <v/>
      </c>
      <c r="AS79" s="38" t="str">
        <f t="shared" si="11"/>
        <v/>
      </c>
      <c r="AT79" s="22"/>
      <c r="AY79" s="201" t="s">
        <v>270</v>
      </c>
      <c r="AZ79" s="202" t="s">
        <v>271</v>
      </c>
      <c r="BB79" s="203" t="s">
        <v>484</v>
      </c>
    </row>
    <row r="80" spans="1:55" ht="22.5" customHeight="1">
      <c r="B80" s="136" t="s">
        <v>387</v>
      </c>
      <c r="C80" s="265"/>
      <c r="D80" s="93"/>
      <c r="E80" s="94"/>
      <c r="F80" s="394"/>
      <c r="G80" s="395"/>
      <c r="H80" s="238"/>
      <c r="I80" s="95"/>
      <c r="J80" s="328"/>
      <c r="K80" s="329"/>
      <c r="L80" s="177"/>
      <c r="M80" s="182"/>
      <c r="N80" s="127"/>
      <c r="O80" s="120"/>
      <c r="P80" s="93"/>
      <c r="Q80" s="93"/>
      <c r="R80" s="96"/>
      <c r="S80" s="110"/>
      <c r="T80" s="182"/>
      <c r="U80" s="127"/>
      <c r="V80" s="120"/>
      <c r="W80" s="93"/>
      <c r="X80" s="93"/>
      <c r="Y80" s="96"/>
      <c r="Z80" s="348"/>
      <c r="AA80" s="349"/>
      <c r="AB80" s="97"/>
      <c r="AC80" s="97"/>
      <c r="AD80" s="171">
        <f t="shared" si="6"/>
        <v>0</v>
      </c>
      <c r="AE80" s="98"/>
      <c r="AF80" s="99"/>
      <c r="AG80" s="343"/>
      <c r="AH80" s="344"/>
      <c r="AI80" s="344"/>
      <c r="AJ80" s="345"/>
      <c r="AM80" s="37">
        <f>F23</f>
        <v>0</v>
      </c>
      <c r="AN80" s="37">
        <f>G23</f>
        <v>0</v>
      </c>
      <c r="AO80" s="259" t="str">
        <f t="shared" si="7"/>
        <v/>
      </c>
      <c r="AP80" s="38" t="str">
        <f t="shared" si="8"/>
        <v>0</v>
      </c>
      <c r="AQ80" s="37" t="str">
        <f t="shared" si="9"/>
        <v>42</v>
      </c>
      <c r="AR80" s="38" t="str">
        <f t="shared" si="10"/>
        <v/>
      </c>
      <c r="AS80" s="38" t="str">
        <f t="shared" si="11"/>
        <v/>
      </c>
      <c r="AT80" s="22"/>
      <c r="AY80" s="201" t="s">
        <v>169</v>
      </c>
      <c r="AZ80" s="202" t="s">
        <v>170</v>
      </c>
      <c r="BB80" s="203" t="s">
        <v>485</v>
      </c>
    </row>
    <row r="81" spans="2:54" ht="22.5" customHeight="1">
      <c r="B81" s="136" t="s">
        <v>388</v>
      </c>
      <c r="C81" s="265"/>
      <c r="D81" s="93"/>
      <c r="E81" s="94"/>
      <c r="F81" s="394"/>
      <c r="G81" s="395"/>
      <c r="H81" s="238"/>
      <c r="I81" s="95"/>
      <c r="J81" s="328"/>
      <c r="K81" s="329"/>
      <c r="L81" s="177"/>
      <c r="M81" s="182"/>
      <c r="N81" s="127"/>
      <c r="O81" s="120"/>
      <c r="P81" s="93"/>
      <c r="Q81" s="93"/>
      <c r="R81" s="96"/>
      <c r="S81" s="110"/>
      <c r="T81" s="182"/>
      <c r="U81" s="127"/>
      <c r="V81" s="120"/>
      <c r="W81" s="93"/>
      <c r="X81" s="93"/>
      <c r="Y81" s="96"/>
      <c r="Z81" s="348"/>
      <c r="AA81" s="349"/>
      <c r="AB81" s="97"/>
      <c r="AC81" s="97"/>
      <c r="AD81" s="171">
        <f t="shared" si="6"/>
        <v>0</v>
      </c>
      <c r="AE81" s="98"/>
      <c r="AF81" s="99"/>
      <c r="AG81" s="343"/>
      <c r="AH81" s="344"/>
      <c r="AI81" s="344"/>
      <c r="AJ81" s="345"/>
      <c r="AM81" s="37">
        <f>F23</f>
        <v>0</v>
      </c>
      <c r="AN81" s="37">
        <f>G23</f>
        <v>0</v>
      </c>
      <c r="AO81" s="259" t="str">
        <f t="shared" si="7"/>
        <v/>
      </c>
      <c r="AP81" s="38" t="str">
        <f t="shared" si="8"/>
        <v>0</v>
      </c>
      <c r="AQ81" s="37" t="str">
        <f t="shared" si="9"/>
        <v>43</v>
      </c>
      <c r="AR81" s="38" t="str">
        <f t="shared" si="10"/>
        <v/>
      </c>
      <c r="AS81" s="38" t="str">
        <f t="shared" si="11"/>
        <v/>
      </c>
      <c r="AT81" s="22"/>
      <c r="AY81" s="201" t="s">
        <v>274</v>
      </c>
      <c r="AZ81" s="202" t="s">
        <v>275</v>
      </c>
      <c r="BB81" s="203" t="s">
        <v>486</v>
      </c>
    </row>
    <row r="82" spans="2:54" ht="22.5" customHeight="1">
      <c r="B82" s="136" t="s">
        <v>389</v>
      </c>
      <c r="C82" s="265"/>
      <c r="D82" s="93"/>
      <c r="E82" s="94"/>
      <c r="F82" s="394"/>
      <c r="G82" s="395"/>
      <c r="H82" s="238"/>
      <c r="I82" s="95"/>
      <c r="J82" s="328"/>
      <c r="K82" s="329"/>
      <c r="L82" s="177"/>
      <c r="M82" s="182"/>
      <c r="N82" s="127"/>
      <c r="O82" s="120"/>
      <c r="P82" s="93"/>
      <c r="Q82" s="93"/>
      <c r="R82" s="96"/>
      <c r="S82" s="110"/>
      <c r="T82" s="182"/>
      <c r="U82" s="127"/>
      <c r="V82" s="120"/>
      <c r="W82" s="93"/>
      <c r="X82" s="93"/>
      <c r="Y82" s="96"/>
      <c r="Z82" s="348"/>
      <c r="AA82" s="349"/>
      <c r="AB82" s="97"/>
      <c r="AC82" s="97"/>
      <c r="AD82" s="171">
        <f t="shared" si="6"/>
        <v>0</v>
      </c>
      <c r="AE82" s="98"/>
      <c r="AF82" s="99"/>
      <c r="AG82" s="343"/>
      <c r="AH82" s="344"/>
      <c r="AI82" s="344"/>
      <c r="AJ82" s="345"/>
      <c r="AM82" s="37">
        <f>F23</f>
        <v>0</v>
      </c>
      <c r="AN82" s="37">
        <f>G23</f>
        <v>0</v>
      </c>
      <c r="AO82" s="259" t="str">
        <f t="shared" si="7"/>
        <v/>
      </c>
      <c r="AP82" s="38" t="str">
        <f t="shared" si="8"/>
        <v>0</v>
      </c>
      <c r="AQ82" s="37" t="str">
        <f t="shared" si="9"/>
        <v>44</v>
      </c>
      <c r="AR82" s="38" t="str">
        <f t="shared" si="10"/>
        <v/>
      </c>
      <c r="AS82" s="38" t="str">
        <f t="shared" si="11"/>
        <v/>
      </c>
      <c r="AT82" s="22"/>
      <c r="AY82" s="201" t="s">
        <v>288</v>
      </c>
      <c r="AZ82" s="202" t="s">
        <v>289</v>
      </c>
      <c r="BB82" s="203" t="s">
        <v>66</v>
      </c>
    </row>
    <row r="83" spans="2:54" ht="22.5" customHeight="1">
      <c r="B83" s="136" t="s">
        <v>390</v>
      </c>
      <c r="C83" s="265"/>
      <c r="D83" s="93"/>
      <c r="E83" s="94"/>
      <c r="F83" s="394"/>
      <c r="G83" s="395"/>
      <c r="H83" s="238"/>
      <c r="I83" s="95"/>
      <c r="J83" s="328"/>
      <c r="K83" s="329"/>
      <c r="L83" s="177"/>
      <c r="M83" s="182"/>
      <c r="N83" s="127"/>
      <c r="O83" s="120"/>
      <c r="P83" s="93"/>
      <c r="Q83" s="93"/>
      <c r="R83" s="96"/>
      <c r="S83" s="110"/>
      <c r="T83" s="182"/>
      <c r="U83" s="127"/>
      <c r="V83" s="120"/>
      <c r="W83" s="93"/>
      <c r="X83" s="93"/>
      <c r="Y83" s="96"/>
      <c r="Z83" s="348"/>
      <c r="AA83" s="349"/>
      <c r="AB83" s="97"/>
      <c r="AC83" s="97"/>
      <c r="AD83" s="171">
        <f t="shared" si="6"/>
        <v>0</v>
      </c>
      <c r="AE83" s="98"/>
      <c r="AF83" s="99"/>
      <c r="AG83" s="343"/>
      <c r="AH83" s="344"/>
      <c r="AI83" s="344"/>
      <c r="AJ83" s="345"/>
      <c r="AM83" s="37">
        <f>F23</f>
        <v>0</v>
      </c>
      <c r="AN83" s="37">
        <f>G23</f>
        <v>0</v>
      </c>
      <c r="AO83" s="259" t="str">
        <f t="shared" si="7"/>
        <v/>
      </c>
      <c r="AP83" s="38" t="str">
        <f t="shared" si="8"/>
        <v>0</v>
      </c>
      <c r="AQ83" s="37" t="str">
        <f t="shared" si="9"/>
        <v>45</v>
      </c>
      <c r="AR83" s="38" t="str">
        <f t="shared" si="10"/>
        <v/>
      </c>
      <c r="AS83" s="38" t="str">
        <f t="shared" si="11"/>
        <v/>
      </c>
      <c r="AT83" s="22"/>
      <c r="AY83" s="201" t="s">
        <v>173</v>
      </c>
      <c r="AZ83" s="202" t="s">
        <v>174</v>
      </c>
      <c r="BB83" s="203" t="s">
        <v>487</v>
      </c>
    </row>
    <row r="84" spans="2:54" ht="22.5" customHeight="1">
      <c r="B84" s="136" t="s">
        <v>391</v>
      </c>
      <c r="C84" s="265"/>
      <c r="D84" s="93"/>
      <c r="E84" s="94"/>
      <c r="F84" s="394"/>
      <c r="G84" s="395"/>
      <c r="H84" s="238"/>
      <c r="I84" s="95"/>
      <c r="J84" s="328"/>
      <c r="K84" s="329"/>
      <c r="L84" s="177"/>
      <c r="M84" s="182"/>
      <c r="N84" s="127"/>
      <c r="O84" s="120"/>
      <c r="P84" s="93"/>
      <c r="Q84" s="93"/>
      <c r="R84" s="96"/>
      <c r="S84" s="110"/>
      <c r="T84" s="182"/>
      <c r="U84" s="127"/>
      <c r="V84" s="120"/>
      <c r="W84" s="93"/>
      <c r="X84" s="93"/>
      <c r="Y84" s="96"/>
      <c r="Z84" s="348"/>
      <c r="AA84" s="349"/>
      <c r="AB84" s="97"/>
      <c r="AC84" s="97"/>
      <c r="AD84" s="171">
        <f t="shared" si="6"/>
        <v>0</v>
      </c>
      <c r="AE84" s="98"/>
      <c r="AF84" s="99"/>
      <c r="AG84" s="343"/>
      <c r="AH84" s="344"/>
      <c r="AI84" s="344"/>
      <c r="AJ84" s="345"/>
      <c r="AM84" s="37">
        <f>F23</f>
        <v>0</v>
      </c>
      <c r="AN84" s="37">
        <f>G23</f>
        <v>0</v>
      </c>
      <c r="AO84" s="259" t="str">
        <f t="shared" si="7"/>
        <v/>
      </c>
      <c r="AP84" s="38" t="str">
        <f t="shared" si="8"/>
        <v>0</v>
      </c>
      <c r="AQ84" s="37" t="str">
        <f t="shared" si="9"/>
        <v>46</v>
      </c>
      <c r="AR84" s="38" t="str">
        <f t="shared" si="10"/>
        <v/>
      </c>
      <c r="AS84" s="38" t="str">
        <f t="shared" si="11"/>
        <v/>
      </c>
      <c r="AT84" s="22"/>
      <c r="AY84" s="201" t="s">
        <v>280</v>
      </c>
      <c r="AZ84" s="202" t="s">
        <v>281</v>
      </c>
      <c r="BB84" s="203" t="s">
        <v>488</v>
      </c>
    </row>
    <row r="85" spans="2:54" ht="22.5" customHeight="1">
      <c r="B85" s="136" t="s">
        <v>392</v>
      </c>
      <c r="C85" s="265"/>
      <c r="D85" s="93"/>
      <c r="E85" s="94"/>
      <c r="F85" s="394"/>
      <c r="G85" s="395"/>
      <c r="H85" s="238"/>
      <c r="I85" s="95"/>
      <c r="J85" s="328"/>
      <c r="K85" s="329"/>
      <c r="L85" s="177"/>
      <c r="M85" s="182"/>
      <c r="N85" s="127"/>
      <c r="O85" s="120"/>
      <c r="P85" s="93"/>
      <c r="Q85" s="93"/>
      <c r="R85" s="96"/>
      <c r="S85" s="110"/>
      <c r="T85" s="182"/>
      <c r="U85" s="127"/>
      <c r="V85" s="120"/>
      <c r="W85" s="93"/>
      <c r="X85" s="93"/>
      <c r="Y85" s="96"/>
      <c r="Z85" s="348"/>
      <c r="AA85" s="349"/>
      <c r="AB85" s="97"/>
      <c r="AC85" s="97"/>
      <c r="AD85" s="171">
        <f t="shared" si="6"/>
        <v>0</v>
      </c>
      <c r="AE85" s="98"/>
      <c r="AF85" s="99"/>
      <c r="AG85" s="343"/>
      <c r="AH85" s="344"/>
      <c r="AI85" s="344"/>
      <c r="AJ85" s="345"/>
      <c r="AM85" s="37">
        <f>F23</f>
        <v>0</v>
      </c>
      <c r="AN85" s="37">
        <f>G23</f>
        <v>0</v>
      </c>
      <c r="AO85" s="259" t="str">
        <f t="shared" si="7"/>
        <v/>
      </c>
      <c r="AP85" s="38" t="str">
        <f t="shared" si="8"/>
        <v>0</v>
      </c>
      <c r="AQ85" s="37" t="str">
        <f t="shared" si="9"/>
        <v>47</v>
      </c>
      <c r="AR85" s="38" t="str">
        <f t="shared" si="10"/>
        <v/>
      </c>
      <c r="AS85" s="38" t="str">
        <f t="shared" si="11"/>
        <v/>
      </c>
      <c r="AT85" s="22"/>
      <c r="AY85" s="201" t="s">
        <v>276</v>
      </c>
      <c r="AZ85" s="202" t="s">
        <v>277</v>
      </c>
      <c r="BB85" s="203" t="s">
        <v>489</v>
      </c>
    </row>
    <row r="86" spans="2:54" ht="22.5" customHeight="1">
      <c r="B86" s="136" t="s">
        <v>393</v>
      </c>
      <c r="C86" s="265"/>
      <c r="D86" s="93"/>
      <c r="E86" s="94"/>
      <c r="F86" s="394"/>
      <c r="G86" s="395"/>
      <c r="H86" s="238"/>
      <c r="I86" s="95"/>
      <c r="J86" s="328"/>
      <c r="K86" s="329"/>
      <c r="L86" s="177"/>
      <c r="M86" s="182"/>
      <c r="N86" s="127"/>
      <c r="O86" s="120"/>
      <c r="P86" s="93"/>
      <c r="Q86" s="93"/>
      <c r="R86" s="96"/>
      <c r="S86" s="110"/>
      <c r="T86" s="182"/>
      <c r="U86" s="127"/>
      <c r="V86" s="120"/>
      <c r="W86" s="93"/>
      <c r="X86" s="93"/>
      <c r="Y86" s="96"/>
      <c r="Z86" s="348"/>
      <c r="AA86" s="349"/>
      <c r="AB86" s="97"/>
      <c r="AC86" s="97"/>
      <c r="AD86" s="171">
        <f t="shared" si="6"/>
        <v>0</v>
      </c>
      <c r="AE86" s="98"/>
      <c r="AF86" s="99"/>
      <c r="AG86" s="343"/>
      <c r="AH86" s="344"/>
      <c r="AI86" s="344"/>
      <c r="AJ86" s="345"/>
      <c r="AM86" s="37">
        <f>F23</f>
        <v>0</v>
      </c>
      <c r="AN86" s="37">
        <f>G23</f>
        <v>0</v>
      </c>
      <c r="AO86" s="259" t="str">
        <f t="shared" si="7"/>
        <v/>
      </c>
      <c r="AP86" s="38" t="str">
        <f t="shared" si="8"/>
        <v>0</v>
      </c>
      <c r="AQ86" s="37" t="str">
        <f t="shared" si="9"/>
        <v>48</v>
      </c>
      <c r="AR86" s="38" t="str">
        <f t="shared" si="10"/>
        <v/>
      </c>
      <c r="AS86" s="38" t="str">
        <f t="shared" si="11"/>
        <v/>
      </c>
      <c r="AT86" s="22"/>
      <c r="AY86" s="201" t="s">
        <v>300</v>
      </c>
      <c r="AZ86" s="202" t="s">
        <v>301</v>
      </c>
      <c r="BB86" s="203" t="s">
        <v>490</v>
      </c>
    </row>
    <row r="87" spans="2:54" ht="22.5" customHeight="1">
      <c r="B87" s="136" t="s">
        <v>394</v>
      </c>
      <c r="C87" s="265"/>
      <c r="D87" s="93"/>
      <c r="E87" s="94"/>
      <c r="F87" s="394"/>
      <c r="G87" s="395"/>
      <c r="H87" s="238"/>
      <c r="I87" s="95"/>
      <c r="J87" s="328"/>
      <c r="K87" s="329"/>
      <c r="L87" s="177"/>
      <c r="M87" s="182"/>
      <c r="N87" s="127"/>
      <c r="O87" s="120"/>
      <c r="P87" s="93"/>
      <c r="Q87" s="93"/>
      <c r="R87" s="96"/>
      <c r="S87" s="110"/>
      <c r="T87" s="182"/>
      <c r="U87" s="127"/>
      <c r="V87" s="120"/>
      <c r="W87" s="93"/>
      <c r="X87" s="93"/>
      <c r="Y87" s="96"/>
      <c r="Z87" s="348"/>
      <c r="AA87" s="349"/>
      <c r="AB87" s="97"/>
      <c r="AC87" s="97"/>
      <c r="AD87" s="171">
        <f t="shared" si="6"/>
        <v>0</v>
      </c>
      <c r="AE87" s="98"/>
      <c r="AF87" s="99"/>
      <c r="AG87" s="343"/>
      <c r="AH87" s="344"/>
      <c r="AI87" s="344"/>
      <c r="AJ87" s="345"/>
      <c r="AM87" s="37">
        <f>F23</f>
        <v>0</v>
      </c>
      <c r="AN87" s="37">
        <f>G23</f>
        <v>0</v>
      </c>
      <c r="AO87" s="259" t="str">
        <f t="shared" si="7"/>
        <v/>
      </c>
      <c r="AP87" s="38" t="str">
        <f t="shared" si="8"/>
        <v>0</v>
      </c>
      <c r="AQ87" s="37" t="str">
        <f t="shared" si="9"/>
        <v>49</v>
      </c>
      <c r="AR87" s="38" t="str">
        <f t="shared" si="10"/>
        <v/>
      </c>
      <c r="AS87" s="38" t="str">
        <f t="shared" si="11"/>
        <v/>
      </c>
      <c r="AT87" s="22"/>
      <c r="AY87" s="201" t="s">
        <v>286</v>
      </c>
      <c r="AZ87" s="202" t="s">
        <v>287</v>
      </c>
      <c r="BB87" s="203" t="s">
        <v>491</v>
      </c>
    </row>
    <row r="88" spans="2:54" ht="22.5" customHeight="1">
      <c r="B88" s="136" t="s">
        <v>395</v>
      </c>
      <c r="C88" s="265"/>
      <c r="D88" s="93"/>
      <c r="E88" s="94"/>
      <c r="F88" s="394"/>
      <c r="G88" s="395"/>
      <c r="H88" s="238"/>
      <c r="I88" s="95"/>
      <c r="J88" s="328"/>
      <c r="K88" s="329"/>
      <c r="L88" s="177"/>
      <c r="M88" s="182"/>
      <c r="N88" s="127"/>
      <c r="O88" s="120"/>
      <c r="P88" s="93"/>
      <c r="Q88" s="93"/>
      <c r="R88" s="96"/>
      <c r="S88" s="110"/>
      <c r="T88" s="182"/>
      <c r="U88" s="127"/>
      <c r="V88" s="120"/>
      <c r="W88" s="93"/>
      <c r="X88" s="93"/>
      <c r="Y88" s="96"/>
      <c r="Z88" s="348"/>
      <c r="AA88" s="349"/>
      <c r="AB88" s="97"/>
      <c r="AC88" s="97"/>
      <c r="AD88" s="171">
        <f t="shared" si="6"/>
        <v>0</v>
      </c>
      <c r="AE88" s="98"/>
      <c r="AF88" s="99"/>
      <c r="AG88" s="343"/>
      <c r="AH88" s="344"/>
      <c r="AI88" s="344"/>
      <c r="AJ88" s="345"/>
      <c r="AM88" s="37">
        <f>F23</f>
        <v>0</v>
      </c>
      <c r="AN88" s="37">
        <f>G23</f>
        <v>0</v>
      </c>
      <c r="AO88" s="259" t="str">
        <f t="shared" si="7"/>
        <v/>
      </c>
      <c r="AP88" s="38" t="str">
        <f t="shared" si="8"/>
        <v>0</v>
      </c>
      <c r="AQ88" s="37" t="str">
        <f t="shared" si="9"/>
        <v>50</v>
      </c>
      <c r="AR88" s="38" t="str">
        <f t="shared" si="10"/>
        <v/>
      </c>
      <c r="AS88" s="38" t="str">
        <f t="shared" si="11"/>
        <v/>
      </c>
      <c r="AT88" s="22"/>
      <c r="AY88" s="201" t="s">
        <v>151</v>
      </c>
      <c r="AZ88" s="202" t="s">
        <v>152</v>
      </c>
      <c r="BB88" s="203" t="s">
        <v>492</v>
      </c>
    </row>
    <row r="89" spans="2:54" ht="22.5" customHeight="1">
      <c r="B89" s="136" t="s">
        <v>396</v>
      </c>
      <c r="C89" s="265"/>
      <c r="D89" s="93"/>
      <c r="E89" s="94"/>
      <c r="F89" s="394"/>
      <c r="G89" s="395"/>
      <c r="H89" s="238"/>
      <c r="I89" s="95"/>
      <c r="J89" s="328"/>
      <c r="K89" s="329"/>
      <c r="L89" s="177"/>
      <c r="M89" s="182"/>
      <c r="N89" s="127"/>
      <c r="O89" s="120"/>
      <c r="P89" s="93"/>
      <c r="Q89" s="93"/>
      <c r="R89" s="96"/>
      <c r="S89" s="110"/>
      <c r="T89" s="182"/>
      <c r="U89" s="127"/>
      <c r="V89" s="120"/>
      <c r="W89" s="93"/>
      <c r="X89" s="93"/>
      <c r="Y89" s="96"/>
      <c r="Z89" s="348"/>
      <c r="AA89" s="349"/>
      <c r="AB89" s="97"/>
      <c r="AC89" s="97"/>
      <c r="AD89" s="171">
        <f t="shared" si="6"/>
        <v>0</v>
      </c>
      <c r="AE89" s="98"/>
      <c r="AF89" s="99"/>
      <c r="AG89" s="343"/>
      <c r="AH89" s="344"/>
      <c r="AI89" s="344"/>
      <c r="AJ89" s="345"/>
      <c r="AM89" s="37">
        <f>F23</f>
        <v>0</v>
      </c>
      <c r="AN89" s="37">
        <f>G23</f>
        <v>0</v>
      </c>
      <c r="AO89" s="259" t="str">
        <f t="shared" si="7"/>
        <v/>
      </c>
      <c r="AP89" s="38" t="str">
        <f t="shared" si="8"/>
        <v>0</v>
      </c>
      <c r="AQ89" s="37" t="str">
        <f t="shared" si="9"/>
        <v>51</v>
      </c>
      <c r="AR89" s="38" t="str">
        <f t="shared" si="10"/>
        <v/>
      </c>
      <c r="AS89" s="38" t="str">
        <f t="shared" si="11"/>
        <v/>
      </c>
      <c r="AT89" s="22"/>
      <c r="AY89" s="201" t="s">
        <v>296</v>
      </c>
      <c r="AZ89" s="202" t="s">
        <v>297</v>
      </c>
      <c r="BB89" s="203" t="s">
        <v>493</v>
      </c>
    </row>
    <row r="90" spans="2:54" ht="22.5" customHeight="1">
      <c r="B90" s="136" t="s">
        <v>397</v>
      </c>
      <c r="C90" s="265"/>
      <c r="D90" s="93"/>
      <c r="E90" s="94"/>
      <c r="F90" s="394"/>
      <c r="G90" s="395"/>
      <c r="H90" s="238"/>
      <c r="I90" s="95"/>
      <c r="J90" s="328"/>
      <c r="K90" s="329"/>
      <c r="L90" s="177"/>
      <c r="M90" s="182"/>
      <c r="N90" s="127"/>
      <c r="O90" s="120"/>
      <c r="P90" s="93"/>
      <c r="Q90" s="93"/>
      <c r="R90" s="96"/>
      <c r="S90" s="110"/>
      <c r="T90" s="182"/>
      <c r="U90" s="127"/>
      <c r="V90" s="120"/>
      <c r="W90" s="93"/>
      <c r="X90" s="93"/>
      <c r="Y90" s="96"/>
      <c r="Z90" s="348"/>
      <c r="AA90" s="349"/>
      <c r="AB90" s="97"/>
      <c r="AC90" s="97"/>
      <c r="AD90" s="171">
        <f t="shared" si="6"/>
        <v>0</v>
      </c>
      <c r="AE90" s="98"/>
      <c r="AF90" s="99"/>
      <c r="AG90" s="343"/>
      <c r="AH90" s="344"/>
      <c r="AI90" s="344"/>
      <c r="AJ90" s="345"/>
      <c r="AM90" s="37">
        <f>F23</f>
        <v>0</v>
      </c>
      <c r="AN90" s="37">
        <f>G23</f>
        <v>0</v>
      </c>
      <c r="AO90" s="259" t="str">
        <f t="shared" si="7"/>
        <v/>
      </c>
      <c r="AP90" s="38" t="str">
        <f t="shared" si="8"/>
        <v>0</v>
      </c>
      <c r="AQ90" s="37" t="str">
        <f t="shared" si="9"/>
        <v>52</v>
      </c>
      <c r="AR90" s="38" t="str">
        <f t="shared" si="10"/>
        <v/>
      </c>
      <c r="AS90" s="38" t="str">
        <f t="shared" si="11"/>
        <v/>
      </c>
      <c r="AT90" s="22"/>
      <c r="AY90" s="201" t="s">
        <v>304</v>
      </c>
      <c r="AZ90" s="202" t="s">
        <v>305</v>
      </c>
      <c r="BB90" s="203" t="s">
        <v>494</v>
      </c>
    </row>
    <row r="91" spans="2:54" ht="22.5" customHeight="1">
      <c r="B91" s="136" t="s">
        <v>398</v>
      </c>
      <c r="C91" s="265"/>
      <c r="D91" s="93"/>
      <c r="E91" s="94"/>
      <c r="F91" s="394"/>
      <c r="G91" s="395"/>
      <c r="H91" s="238"/>
      <c r="I91" s="95"/>
      <c r="J91" s="328"/>
      <c r="K91" s="329"/>
      <c r="L91" s="177"/>
      <c r="M91" s="182"/>
      <c r="N91" s="127"/>
      <c r="O91" s="120"/>
      <c r="P91" s="93"/>
      <c r="Q91" s="93"/>
      <c r="R91" s="96"/>
      <c r="S91" s="110"/>
      <c r="T91" s="182"/>
      <c r="U91" s="127"/>
      <c r="V91" s="120"/>
      <c r="W91" s="93"/>
      <c r="X91" s="93"/>
      <c r="Y91" s="96"/>
      <c r="Z91" s="348"/>
      <c r="AA91" s="349"/>
      <c r="AB91" s="97"/>
      <c r="AC91" s="97"/>
      <c r="AD91" s="171">
        <f t="shared" si="6"/>
        <v>0</v>
      </c>
      <c r="AE91" s="98"/>
      <c r="AF91" s="99"/>
      <c r="AG91" s="343"/>
      <c r="AH91" s="344"/>
      <c r="AI91" s="344"/>
      <c r="AJ91" s="345"/>
      <c r="AM91" s="37">
        <f>F23</f>
        <v>0</v>
      </c>
      <c r="AN91" s="37">
        <f>G23</f>
        <v>0</v>
      </c>
      <c r="AO91" s="259" t="str">
        <f t="shared" si="7"/>
        <v/>
      </c>
      <c r="AP91" s="38" t="str">
        <f t="shared" si="8"/>
        <v>0</v>
      </c>
      <c r="AQ91" s="37" t="str">
        <f t="shared" si="9"/>
        <v>53</v>
      </c>
      <c r="AR91" s="38" t="str">
        <f t="shared" si="10"/>
        <v/>
      </c>
      <c r="AS91" s="38" t="str">
        <f t="shared" si="11"/>
        <v/>
      </c>
      <c r="AT91" s="22"/>
      <c r="AY91" s="201" t="s">
        <v>171</v>
      </c>
      <c r="AZ91" s="202" t="s">
        <v>172</v>
      </c>
      <c r="BB91" s="203" t="s">
        <v>495</v>
      </c>
    </row>
    <row r="92" spans="2:54" ht="22.5" customHeight="1">
      <c r="B92" s="136" t="s">
        <v>399</v>
      </c>
      <c r="C92" s="265"/>
      <c r="D92" s="93"/>
      <c r="E92" s="94"/>
      <c r="F92" s="394"/>
      <c r="G92" s="395"/>
      <c r="H92" s="238"/>
      <c r="I92" s="95"/>
      <c r="J92" s="328"/>
      <c r="K92" s="329"/>
      <c r="L92" s="177"/>
      <c r="M92" s="182"/>
      <c r="N92" s="127"/>
      <c r="O92" s="120"/>
      <c r="P92" s="93"/>
      <c r="Q92" s="93"/>
      <c r="R92" s="96"/>
      <c r="S92" s="110"/>
      <c r="T92" s="182"/>
      <c r="U92" s="127"/>
      <c r="V92" s="120"/>
      <c r="W92" s="93"/>
      <c r="X92" s="93"/>
      <c r="Y92" s="96"/>
      <c r="Z92" s="348"/>
      <c r="AA92" s="349"/>
      <c r="AB92" s="97"/>
      <c r="AC92" s="97"/>
      <c r="AD92" s="171">
        <f t="shared" si="6"/>
        <v>0</v>
      </c>
      <c r="AE92" s="98"/>
      <c r="AF92" s="99"/>
      <c r="AG92" s="343"/>
      <c r="AH92" s="344"/>
      <c r="AI92" s="344"/>
      <c r="AJ92" s="345"/>
      <c r="AM92" s="37">
        <f>F23</f>
        <v>0</v>
      </c>
      <c r="AN92" s="37">
        <f>G23</f>
        <v>0</v>
      </c>
      <c r="AO92" s="259" t="str">
        <f t="shared" si="7"/>
        <v/>
      </c>
      <c r="AP92" s="38" t="str">
        <f t="shared" si="8"/>
        <v>0</v>
      </c>
      <c r="AQ92" s="37" t="str">
        <f t="shared" si="9"/>
        <v>54</v>
      </c>
      <c r="AR92" s="38" t="str">
        <f t="shared" si="10"/>
        <v/>
      </c>
      <c r="AS92" s="38" t="str">
        <f t="shared" si="11"/>
        <v/>
      </c>
      <c r="AT92" s="22"/>
      <c r="AY92" s="201" t="s">
        <v>278</v>
      </c>
      <c r="AZ92" s="202" t="s">
        <v>279</v>
      </c>
      <c r="BB92" s="203" t="s">
        <v>496</v>
      </c>
    </row>
    <row r="93" spans="2:54" ht="22.5" customHeight="1">
      <c r="B93" s="136" t="s">
        <v>400</v>
      </c>
      <c r="C93" s="265"/>
      <c r="D93" s="93"/>
      <c r="E93" s="94"/>
      <c r="F93" s="394"/>
      <c r="G93" s="395"/>
      <c r="H93" s="238"/>
      <c r="I93" s="95"/>
      <c r="J93" s="328"/>
      <c r="K93" s="329"/>
      <c r="L93" s="177"/>
      <c r="M93" s="182"/>
      <c r="N93" s="127"/>
      <c r="O93" s="120"/>
      <c r="P93" s="93"/>
      <c r="Q93" s="93"/>
      <c r="R93" s="96"/>
      <c r="S93" s="110"/>
      <c r="T93" s="182"/>
      <c r="U93" s="127"/>
      <c r="V93" s="120"/>
      <c r="W93" s="93"/>
      <c r="X93" s="93"/>
      <c r="Y93" s="96"/>
      <c r="Z93" s="348"/>
      <c r="AA93" s="349"/>
      <c r="AB93" s="97"/>
      <c r="AC93" s="97"/>
      <c r="AD93" s="171">
        <f t="shared" si="6"/>
        <v>0</v>
      </c>
      <c r="AE93" s="98"/>
      <c r="AF93" s="99"/>
      <c r="AG93" s="343"/>
      <c r="AH93" s="344"/>
      <c r="AI93" s="344"/>
      <c r="AJ93" s="345"/>
      <c r="AM93" s="37">
        <f>F23</f>
        <v>0</v>
      </c>
      <c r="AN93" s="37">
        <f>G23</f>
        <v>0</v>
      </c>
      <c r="AO93" s="259" t="str">
        <f t="shared" si="7"/>
        <v/>
      </c>
      <c r="AP93" s="38" t="str">
        <f t="shared" si="8"/>
        <v>0</v>
      </c>
      <c r="AQ93" s="37" t="str">
        <f t="shared" si="9"/>
        <v>55</v>
      </c>
      <c r="AR93" s="38" t="str">
        <f t="shared" si="10"/>
        <v/>
      </c>
      <c r="AS93" s="38" t="str">
        <f t="shared" si="11"/>
        <v/>
      </c>
      <c r="AT93" s="22"/>
      <c r="AY93" s="201" t="s">
        <v>306</v>
      </c>
      <c r="AZ93" s="202" t="s">
        <v>307</v>
      </c>
      <c r="BB93" s="203" t="s">
        <v>497</v>
      </c>
    </row>
    <row r="94" spans="2:54" ht="22.5" customHeight="1">
      <c r="B94" s="136" t="s">
        <v>401</v>
      </c>
      <c r="C94" s="265"/>
      <c r="D94" s="93"/>
      <c r="E94" s="94"/>
      <c r="F94" s="394"/>
      <c r="G94" s="395"/>
      <c r="H94" s="238"/>
      <c r="I94" s="95"/>
      <c r="J94" s="328"/>
      <c r="K94" s="329"/>
      <c r="L94" s="177"/>
      <c r="M94" s="182"/>
      <c r="N94" s="127"/>
      <c r="O94" s="120"/>
      <c r="P94" s="93"/>
      <c r="Q94" s="93"/>
      <c r="R94" s="96"/>
      <c r="S94" s="110"/>
      <c r="T94" s="182"/>
      <c r="U94" s="127"/>
      <c r="V94" s="120"/>
      <c r="W94" s="93"/>
      <c r="X94" s="93"/>
      <c r="Y94" s="96"/>
      <c r="Z94" s="348"/>
      <c r="AA94" s="349"/>
      <c r="AB94" s="97"/>
      <c r="AC94" s="97"/>
      <c r="AD94" s="171">
        <f t="shared" si="6"/>
        <v>0</v>
      </c>
      <c r="AE94" s="98"/>
      <c r="AF94" s="99"/>
      <c r="AG94" s="343"/>
      <c r="AH94" s="344"/>
      <c r="AI94" s="344"/>
      <c r="AJ94" s="345"/>
      <c r="AM94" s="37">
        <f>F23</f>
        <v>0</v>
      </c>
      <c r="AN94" s="37">
        <f>G23</f>
        <v>0</v>
      </c>
      <c r="AO94" s="259" t="str">
        <f t="shared" si="7"/>
        <v/>
      </c>
      <c r="AP94" s="38" t="str">
        <f t="shared" si="8"/>
        <v>0</v>
      </c>
      <c r="AQ94" s="37" t="str">
        <f t="shared" si="9"/>
        <v>56</v>
      </c>
      <c r="AR94" s="38" t="str">
        <f t="shared" si="10"/>
        <v/>
      </c>
      <c r="AS94" s="38" t="str">
        <f t="shared" si="11"/>
        <v/>
      </c>
      <c r="AT94" s="22"/>
      <c r="AY94" s="201" t="s">
        <v>308</v>
      </c>
      <c r="AZ94" s="202" t="s">
        <v>309</v>
      </c>
      <c r="BB94" s="203" t="s">
        <v>498</v>
      </c>
    </row>
    <row r="95" spans="2:54" ht="22.5" customHeight="1">
      <c r="B95" s="136" t="s">
        <v>402</v>
      </c>
      <c r="C95" s="265"/>
      <c r="D95" s="93"/>
      <c r="E95" s="94"/>
      <c r="F95" s="394"/>
      <c r="G95" s="395"/>
      <c r="H95" s="238"/>
      <c r="I95" s="95"/>
      <c r="J95" s="328"/>
      <c r="K95" s="329"/>
      <c r="L95" s="177"/>
      <c r="M95" s="182"/>
      <c r="N95" s="127"/>
      <c r="O95" s="120"/>
      <c r="P95" s="93"/>
      <c r="Q95" s="93"/>
      <c r="R95" s="96"/>
      <c r="S95" s="110"/>
      <c r="T95" s="182"/>
      <c r="U95" s="127"/>
      <c r="V95" s="120"/>
      <c r="W95" s="93"/>
      <c r="X95" s="93"/>
      <c r="Y95" s="96"/>
      <c r="Z95" s="348"/>
      <c r="AA95" s="349"/>
      <c r="AB95" s="97"/>
      <c r="AC95" s="97"/>
      <c r="AD95" s="171">
        <f t="shared" si="6"/>
        <v>0</v>
      </c>
      <c r="AE95" s="98"/>
      <c r="AF95" s="99"/>
      <c r="AG95" s="343"/>
      <c r="AH95" s="344"/>
      <c r="AI95" s="344"/>
      <c r="AJ95" s="345"/>
      <c r="AM95" s="37">
        <f>F23</f>
        <v>0</v>
      </c>
      <c r="AN95" s="37">
        <f>G23</f>
        <v>0</v>
      </c>
      <c r="AO95" s="259" t="str">
        <f t="shared" si="7"/>
        <v/>
      </c>
      <c r="AP95" s="38" t="str">
        <f t="shared" si="8"/>
        <v>0</v>
      </c>
      <c r="AQ95" s="37" t="str">
        <f t="shared" si="9"/>
        <v>57</v>
      </c>
      <c r="AR95" s="38" t="str">
        <f t="shared" si="10"/>
        <v/>
      </c>
      <c r="AS95" s="38" t="str">
        <f t="shared" si="11"/>
        <v/>
      </c>
      <c r="AT95" s="22"/>
      <c r="AY95" s="201" t="s">
        <v>292</v>
      </c>
      <c r="AZ95" s="202" t="s">
        <v>293</v>
      </c>
      <c r="BB95" s="203" t="s">
        <v>499</v>
      </c>
    </row>
    <row r="96" spans="2:54" ht="22.5" customHeight="1">
      <c r="B96" s="136" t="s">
        <v>403</v>
      </c>
      <c r="C96" s="265"/>
      <c r="D96" s="93"/>
      <c r="E96" s="94"/>
      <c r="F96" s="394"/>
      <c r="G96" s="395"/>
      <c r="H96" s="238"/>
      <c r="I96" s="95"/>
      <c r="J96" s="328"/>
      <c r="K96" s="329"/>
      <c r="L96" s="177"/>
      <c r="M96" s="182"/>
      <c r="N96" s="127"/>
      <c r="O96" s="120"/>
      <c r="P96" s="93"/>
      <c r="Q96" s="93"/>
      <c r="R96" s="96"/>
      <c r="S96" s="110"/>
      <c r="T96" s="182"/>
      <c r="U96" s="127"/>
      <c r="V96" s="120"/>
      <c r="W96" s="93"/>
      <c r="X96" s="93"/>
      <c r="Y96" s="96"/>
      <c r="Z96" s="348"/>
      <c r="AA96" s="349"/>
      <c r="AB96" s="97"/>
      <c r="AC96" s="97"/>
      <c r="AD96" s="171">
        <f t="shared" si="6"/>
        <v>0</v>
      </c>
      <c r="AE96" s="98"/>
      <c r="AF96" s="99"/>
      <c r="AG96" s="343"/>
      <c r="AH96" s="344"/>
      <c r="AI96" s="344"/>
      <c r="AJ96" s="345"/>
      <c r="AM96" s="37">
        <f>F23</f>
        <v>0</v>
      </c>
      <c r="AN96" s="37">
        <f>G23</f>
        <v>0</v>
      </c>
      <c r="AO96" s="259" t="str">
        <f t="shared" si="7"/>
        <v/>
      </c>
      <c r="AP96" s="38" t="str">
        <f t="shared" si="8"/>
        <v>0</v>
      </c>
      <c r="AQ96" s="37" t="str">
        <f t="shared" si="9"/>
        <v>58</v>
      </c>
      <c r="AR96" s="38" t="str">
        <f t="shared" si="10"/>
        <v/>
      </c>
      <c r="AS96" s="38" t="str">
        <f t="shared" si="11"/>
        <v/>
      </c>
      <c r="AT96" s="22"/>
      <c r="AY96" s="201" t="s">
        <v>330</v>
      </c>
      <c r="AZ96" s="202" t="s">
        <v>225</v>
      </c>
      <c r="BB96" s="203" t="s">
        <v>500</v>
      </c>
    </row>
    <row r="97" spans="2:54" ht="22.5" customHeight="1">
      <c r="B97" s="136" t="s">
        <v>404</v>
      </c>
      <c r="C97" s="265"/>
      <c r="D97" s="93"/>
      <c r="E97" s="94"/>
      <c r="F97" s="394"/>
      <c r="G97" s="395"/>
      <c r="H97" s="238"/>
      <c r="I97" s="95"/>
      <c r="J97" s="328"/>
      <c r="K97" s="329"/>
      <c r="L97" s="177"/>
      <c r="M97" s="182"/>
      <c r="N97" s="127"/>
      <c r="O97" s="120"/>
      <c r="P97" s="93"/>
      <c r="Q97" s="93"/>
      <c r="R97" s="96"/>
      <c r="S97" s="110"/>
      <c r="T97" s="182"/>
      <c r="U97" s="127"/>
      <c r="V97" s="120"/>
      <c r="W97" s="93"/>
      <c r="X97" s="93"/>
      <c r="Y97" s="96"/>
      <c r="Z97" s="348"/>
      <c r="AA97" s="349"/>
      <c r="AB97" s="97"/>
      <c r="AC97" s="97"/>
      <c r="AD97" s="171">
        <f t="shared" si="6"/>
        <v>0</v>
      </c>
      <c r="AE97" s="98"/>
      <c r="AF97" s="99"/>
      <c r="AG97" s="343"/>
      <c r="AH97" s="344"/>
      <c r="AI97" s="344"/>
      <c r="AJ97" s="345"/>
      <c r="AM97" s="37">
        <f>F23</f>
        <v>0</v>
      </c>
      <c r="AN97" s="37">
        <f>G23</f>
        <v>0</v>
      </c>
      <c r="AO97" s="259" t="str">
        <f t="shared" si="7"/>
        <v/>
      </c>
      <c r="AP97" s="38" t="str">
        <f t="shared" si="8"/>
        <v>0</v>
      </c>
      <c r="AQ97" s="37" t="str">
        <f t="shared" si="9"/>
        <v>59</v>
      </c>
      <c r="AR97" s="38" t="str">
        <f t="shared" si="10"/>
        <v/>
      </c>
      <c r="AS97" s="38" t="str">
        <f t="shared" si="11"/>
        <v/>
      </c>
      <c r="AT97" s="22"/>
      <c r="AY97" s="201" t="s">
        <v>318</v>
      </c>
      <c r="AZ97" s="202" t="s">
        <v>319</v>
      </c>
      <c r="BB97" s="203" t="s">
        <v>501</v>
      </c>
    </row>
    <row r="98" spans="2:54" ht="22.5" customHeight="1" thickBot="1">
      <c r="B98" s="215" t="s">
        <v>405</v>
      </c>
      <c r="C98" s="266"/>
      <c r="D98" s="216"/>
      <c r="E98" s="217"/>
      <c r="F98" s="402"/>
      <c r="G98" s="403"/>
      <c r="H98" s="239"/>
      <c r="I98" s="218"/>
      <c r="J98" s="330"/>
      <c r="K98" s="331"/>
      <c r="L98" s="219"/>
      <c r="M98" s="233"/>
      <c r="N98" s="220"/>
      <c r="O98" s="221"/>
      <c r="P98" s="216"/>
      <c r="Q98" s="216"/>
      <c r="R98" s="222"/>
      <c r="S98" s="223"/>
      <c r="T98" s="233"/>
      <c r="U98" s="220"/>
      <c r="V98" s="221"/>
      <c r="W98" s="216"/>
      <c r="X98" s="216"/>
      <c r="Y98" s="222"/>
      <c r="Z98" s="400"/>
      <c r="AA98" s="401"/>
      <c r="AB98" s="224"/>
      <c r="AC98" s="224"/>
      <c r="AD98" s="225">
        <f t="shared" si="6"/>
        <v>0</v>
      </c>
      <c r="AE98" s="226"/>
      <c r="AF98" s="227"/>
      <c r="AG98" s="397"/>
      <c r="AH98" s="398"/>
      <c r="AI98" s="398"/>
      <c r="AJ98" s="399"/>
      <c r="AM98" s="37">
        <f>F23</f>
        <v>0</v>
      </c>
      <c r="AN98" s="37">
        <f>G23</f>
        <v>0</v>
      </c>
      <c r="AO98" s="259" t="str">
        <f t="shared" si="7"/>
        <v/>
      </c>
      <c r="AP98" s="38" t="str">
        <f t="shared" si="8"/>
        <v>0</v>
      </c>
      <c r="AQ98" s="37" t="str">
        <f t="shared" si="9"/>
        <v>60</v>
      </c>
      <c r="AR98" s="38" t="str">
        <f t="shared" si="10"/>
        <v/>
      </c>
      <c r="AS98" s="38" t="str">
        <f t="shared" si="11"/>
        <v/>
      </c>
      <c r="AT98" s="22"/>
      <c r="AY98" s="201" t="s">
        <v>314</v>
      </c>
      <c r="AZ98" s="202" t="s">
        <v>315</v>
      </c>
      <c r="BB98" s="203" t="s">
        <v>502</v>
      </c>
    </row>
    <row r="99" spans="2:54" ht="15" customHeight="1">
      <c r="B99" s="240"/>
      <c r="C99" s="240"/>
      <c r="D99" s="240"/>
      <c r="E99" s="240"/>
      <c r="F99" s="240"/>
      <c r="G99" s="240"/>
      <c r="H99" s="240"/>
      <c r="I99" s="240"/>
      <c r="J99" s="240"/>
      <c r="K99" s="240"/>
      <c r="L99" s="240"/>
      <c r="M99" s="240"/>
      <c r="N99" s="240"/>
      <c r="O99" s="240"/>
      <c r="P99" s="240"/>
      <c r="Q99" s="240"/>
      <c r="R99" s="240"/>
      <c r="S99" s="240"/>
      <c r="T99" s="240"/>
      <c r="U99" s="240"/>
      <c r="V99" s="240"/>
      <c r="W99" s="240"/>
      <c r="X99" s="240"/>
      <c r="Y99" s="240"/>
      <c r="Z99" s="240"/>
      <c r="AA99" s="240"/>
      <c r="AB99" s="240"/>
      <c r="AC99" s="240"/>
      <c r="AD99" s="241"/>
      <c r="AE99" s="240"/>
      <c r="AF99" s="240"/>
      <c r="AG99" s="242"/>
      <c r="AH99" s="242"/>
      <c r="AI99" s="240"/>
      <c r="AJ99" s="240"/>
      <c r="AT99" s="22"/>
      <c r="AY99" s="201" t="s">
        <v>316</v>
      </c>
      <c r="AZ99" s="202" t="s">
        <v>317</v>
      </c>
      <c r="BB99" s="203" t="s">
        <v>503</v>
      </c>
    </row>
    <row r="100" spans="2:54" ht="15" customHeight="1">
      <c r="AT100" s="22"/>
      <c r="AY100" s="201" t="s">
        <v>298</v>
      </c>
      <c r="AZ100" s="202" t="s">
        <v>299</v>
      </c>
      <c r="BB100" s="203" t="s">
        <v>504</v>
      </c>
    </row>
    <row r="101" spans="2:54" ht="15" customHeight="1">
      <c r="AT101" s="22"/>
      <c r="AY101" s="201" t="s">
        <v>262</v>
      </c>
      <c r="AZ101" s="202" t="s">
        <v>263</v>
      </c>
      <c r="BB101" s="203" t="s">
        <v>505</v>
      </c>
    </row>
    <row r="102" spans="2:54" ht="15" customHeight="1">
      <c r="AT102" s="22"/>
      <c r="AY102" s="201" t="s">
        <v>202</v>
      </c>
      <c r="AZ102" s="202" t="s">
        <v>203</v>
      </c>
      <c r="BB102" s="203" t="s">
        <v>506</v>
      </c>
    </row>
    <row r="103" spans="2:54" ht="15" customHeight="1">
      <c r="AT103" s="22"/>
      <c r="AY103" s="201" t="s">
        <v>282</v>
      </c>
      <c r="AZ103" s="202" t="s">
        <v>283</v>
      </c>
      <c r="BB103" s="203" t="s">
        <v>507</v>
      </c>
    </row>
    <row r="104" spans="2:54" ht="15" customHeight="1">
      <c r="AT104" s="22"/>
      <c r="BB104" s="203" t="s">
        <v>508</v>
      </c>
    </row>
    <row r="105" spans="2:54" ht="15" customHeight="1">
      <c r="AT105" s="22"/>
      <c r="BB105" s="203" t="s">
        <v>509</v>
      </c>
    </row>
    <row r="106" spans="2:54" ht="15" customHeight="1">
      <c r="AT106" s="22"/>
      <c r="AY106" s="299" t="s">
        <v>634</v>
      </c>
      <c r="AZ106" s="300"/>
      <c r="BB106" s="203" t="s">
        <v>510</v>
      </c>
    </row>
    <row r="107" spans="2:54" ht="15" customHeight="1">
      <c r="AT107" s="22"/>
      <c r="AY107" s="299" t="s">
        <v>686</v>
      </c>
      <c r="AZ107" s="300"/>
      <c r="BB107" s="203" t="s">
        <v>511</v>
      </c>
    </row>
    <row r="108" spans="2:54" ht="15" customHeight="1">
      <c r="AT108" s="22"/>
      <c r="AY108" s="299" t="s">
        <v>636</v>
      </c>
      <c r="AZ108" s="300"/>
      <c r="BB108" s="203" t="s">
        <v>512</v>
      </c>
    </row>
    <row r="109" spans="2:54" ht="15" customHeight="1">
      <c r="AT109" s="22"/>
      <c r="AY109" s="299" t="s">
        <v>637</v>
      </c>
      <c r="AZ109" s="300"/>
      <c r="BB109" s="203" t="s">
        <v>513</v>
      </c>
    </row>
    <row r="110" spans="2:54" ht="15" customHeight="1">
      <c r="AT110" s="22"/>
      <c r="BB110" s="203" t="s">
        <v>514</v>
      </c>
    </row>
    <row r="111" spans="2:54" ht="15" customHeight="1">
      <c r="AT111" s="22"/>
      <c r="BB111" s="203" t="s">
        <v>515</v>
      </c>
    </row>
    <row r="112" spans="2:54" ht="15" customHeight="1">
      <c r="AT112" s="22"/>
      <c r="BB112" s="203" t="s">
        <v>516</v>
      </c>
    </row>
    <row r="113" spans="46:54" ht="15" customHeight="1">
      <c r="AT113" s="22"/>
      <c r="BB113" s="203" t="s">
        <v>517</v>
      </c>
    </row>
    <row r="114" spans="46:54" ht="15" customHeight="1">
      <c r="AT114" s="22"/>
      <c r="BB114" s="203" t="s">
        <v>518</v>
      </c>
    </row>
    <row r="115" spans="46:54" ht="15" customHeight="1">
      <c r="AT115" s="22"/>
      <c r="BB115" s="203" t="s">
        <v>519</v>
      </c>
    </row>
    <row r="116" spans="46:54" ht="15" customHeight="1">
      <c r="AT116" s="22"/>
      <c r="BB116" s="203" t="s">
        <v>520</v>
      </c>
    </row>
    <row r="117" spans="46:54" ht="15" customHeight="1">
      <c r="AT117" s="22"/>
      <c r="BB117" s="203" t="s">
        <v>521</v>
      </c>
    </row>
    <row r="118" spans="46:54" ht="15" customHeight="1">
      <c r="AT118" s="22"/>
      <c r="BB118" s="203" t="s">
        <v>522</v>
      </c>
    </row>
    <row r="119" spans="46:54" ht="15" customHeight="1">
      <c r="AT119" s="22"/>
      <c r="BB119" s="203" t="s">
        <v>523</v>
      </c>
    </row>
    <row r="120" spans="46:54" ht="15" customHeight="1">
      <c r="AT120" s="22"/>
      <c r="BB120" s="203" t="s">
        <v>524</v>
      </c>
    </row>
    <row r="121" spans="46:54" ht="15" customHeight="1">
      <c r="AT121" s="22"/>
      <c r="BB121" s="203" t="s">
        <v>525</v>
      </c>
    </row>
    <row r="122" spans="46:54" ht="15" customHeight="1">
      <c r="AT122" s="22"/>
      <c r="BB122" s="203" t="s">
        <v>526</v>
      </c>
    </row>
    <row r="123" spans="46:54" ht="15" customHeight="1">
      <c r="AT123" s="22"/>
      <c r="BB123" s="203" t="s">
        <v>527</v>
      </c>
    </row>
    <row r="124" spans="46:54" ht="15" customHeight="1">
      <c r="AT124" s="22"/>
      <c r="BB124" s="203" t="s">
        <v>528</v>
      </c>
    </row>
    <row r="125" spans="46:54" ht="15" customHeight="1">
      <c r="AT125" s="22"/>
      <c r="BB125" s="203" t="s">
        <v>529</v>
      </c>
    </row>
    <row r="126" spans="46:54" ht="15" customHeight="1">
      <c r="AT126" s="22"/>
      <c r="BB126" s="203" t="s">
        <v>530</v>
      </c>
    </row>
    <row r="127" spans="46:54" ht="15" customHeight="1">
      <c r="AT127" s="22"/>
      <c r="BB127" s="203" t="s">
        <v>531</v>
      </c>
    </row>
    <row r="128" spans="46:54" ht="15" customHeight="1">
      <c r="AT128" s="22"/>
      <c r="BB128" s="203" t="s">
        <v>532</v>
      </c>
    </row>
    <row r="129" spans="46:54" ht="15" customHeight="1">
      <c r="AT129" s="22"/>
      <c r="BB129" s="203" t="s">
        <v>533</v>
      </c>
    </row>
    <row r="130" spans="46:54" ht="15" customHeight="1">
      <c r="AT130" s="22"/>
      <c r="BB130" s="203" t="s">
        <v>534</v>
      </c>
    </row>
    <row r="131" spans="46:54" ht="15" customHeight="1">
      <c r="AT131" s="22"/>
      <c r="BB131" s="203" t="s">
        <v>535</v>
      </c>
    </row>
    <row r="132" spans="46:54" ht="15" customHeight="1">
      <c r="AT132" s="22"/>
      <c r="BB132" s="203" t="s">
        <v>536</v>
      </c>
    </row>
    <row r="133" spans="46:54" ht="15" customHeight="1">
      <c r="AT133" s="22"/>
      <c r="BB133" s="203" t="s">
        <v>537</v>
      </c>
    </row>
    <row r="134" spans="46:54" ht="15" customHeight="1">
      <c r="AT134" s="22"/>
      <c r="BB134" s="203" t="s">
        <v>538</v>
      </c>
    </row>
    <row r="135" spans="46:54" ht="15" customHeight="1">
      <c r="AT135" s="22"/>
      <c r="BB135" s="203" t="s">
        <v>539</v>
      </c>
    </row>
    <row r="136" spans="46:54" ht="15" customHeight="1">
      <c r="AT136" s="22"/>
      <c r="BB136" s="203" t="s">
        <v>540</v>
      </c>
    </row>
    <row r="137" spans="46:54" ht="15" customHeight="1">
      <c r="AT137" s="22"/>
      <c r="BB137" s="203" t="s">
        <v>541</v>
      </c>
    </row>
    <row r="138" spans="46:54" ht="15" customHeight="1">
      <c r="AT138" s="22"/>
      <c r="BB138" s="203" t="s">
        <v>542</v>
      </c>
    </row>
    <row r="139" spans="46:54" ht="15" customHeight="1">
      <c r="AT139" s="22"/>
      <c r="BB139" s="203" t="s">
        <v>543</v>
      </c>
    </row>
    <row r="140" spans="46:54" ht="15" customHeight="1">
      <c r="AT140" s="22"/>
      <c r="BB140" s="203" t="s">
        <v>544</v>
      </c>
    </row>
    <row r="141" spans="46:54" ht="15" customHeight="1">
      <c r="AT141" s="22"/>
      <c r="BB141" s="203" t="s">
        <v>545</v>
      </c>
    </row>
    <row r="142" spans="46:54" ht="15" customHeight="1">
      <c r="AT142" s="22"/>
      <c r="BB142" s="203" t="s">
        <v>546</v>
      </c>
    </row>
    <row r="143" spans="46:54" ht="15" customHeight="1">
      <c r="AT143" s="22"/>
      <c r="BB143" s="203" t="s">
        <v>547</v>
      </c>
    </row>
    <row r="144" spans="46:54" ht="15" customHeight="1">
      <c r="AT144" s="22"/>
      <c r="BB144" s="203" t="s">
        <v>548</v>
      </c>
    </row>
    <row r="145" spans="46:54" ht="15" customHeight="1">
      <c r="AT145" s="22"/>
      <c r="BB145" s="203" t="s">
        <v>549</v>
      </c>
    </row>
    <row r="146" spans="46:54" ht="15" customHeight="1">
      <c r="AT146" s="22"/>
      <c r="BB146" s="203" t="s">
        <v>550</v>
      </c>
    </row>
    <row r="147" spans="46:54" ht="15" customHeight="1">
      <c r="AT147" s="22"/>
      <c r="BB147" s="203" t="s">
        <v>551</v>
      </c>
    </row>
    <row r="148" spans="46:54" ht="15" customHeight="1">
      <c r="AT148" s="22"/>
      <c r="BB148" s="203" t="s">
        <v>552</v>
      </c>
    </row>
    <row r="149" spans="46:54" ht="15" customHeight="1">
      <c r="AT149" s="22"/>
      <c r="BB149" s="203" t="s">
        <v>553</v>
      </c>
    </row>
    <row r="150" spans="46:54" ht="15" customHeight="1">
      <c r="AT150" s="22"/>
      <c r="BB150" s="203" t="s">
        <v>554</v>
      </c>
    </row>
    <row r="151" spans="46:54" ht="15" customHeight="1">
      <c r="AT151" s="22"/>
      <c r="BB151" s="203" t="s">
        <v>555</v>
      </c>
    </row>
    <row r="152" spans="46:54" ht="15" customHeight="1">
      <c r="AT152" s="22"/>
      <c r="BB152" s="203" t="s">
        <v>556</v>
      </c>
    </row>
    <row r="153" spans="46:54" ht="15" customHeight="1">
      <c r="AT153" s="22"/>
      <c r="BB153" s="203" t="s">
        <v>557</v>
      </c>
    </row>
    <row r="154" spans="46:54" ht="15" customHeight="1">
      <c r="AT154" s="22"/>
      <c r="BB154" s="203" t="s">
        <v>558</v>
      </c>
    </row>
    <row r="155" spans="46:54" ht="15" customHeight="1">
      <c r="AT155" s="22"/>
      <c r="BB155" s="203" t="s">
        <v>559</v>
      </c>
    </row>
    <row r="156" spans="46:54" ht="15" customHeight="1">
      <c r="AT156" s="22"/>
      <c r="BB156" s="203" t="s">
        <v>560</v>
      </c>
    </row>
    <row r="157" spans="46:54" ht="15" customHeight="1">
      <c r="AT157" s="22"/>
      <c r="BB157" s="203" t="s">
        <v>561</v>
      </c>
    </row>
    <row r="158" spans="46:54" ht="15" customHeight="1">
      <c r="AT158" s="22"/>
      <c r="BB158" s="203" t="s">
        <v>562</v>
      </c>
    </row>
    <row r="159" spans="46:54" ht="15" customHeight="1">
      <c r="AT159" s="22"/>
      <c r="BB159" s="203" t="s">
        <v>563</v>
      </c>
    </row>
    <row r="160" spans="46:54" ht="15" customHeight="1">
      <c r="AT160" s="22"/>
      <c r="BB160" s="203" t="s">
        <v>564</v>
      </c>
    </row>
    <row r="161" spans="46:54" ht="15" customHeight="1">
      <c r="AT161" s="22"/>
      <c r="BB161" s="203" t="s">
        <v>565</v>
      </c>
    </row>
    <row r="162" spans="46:54" ht="15" customHeight="1">
      <c r="AT162" s="22"/>
      <c r="BB162" s="203" t="s">
        <v>566</v>
      </c>
    </row>
    <row r="163" spans="46:54" ht="15" customHeight="1">
      <c r="AT163" s="22"/>
      <c r="BB163" s="203" t="s">
        <v>567</v>
      </c>
    </row>
    <row r="164" spans="46:54" ht="15" customHeight="1">
      <c r="AT164" s="22"/>
      <c r="BB164" s="203" t="s">
        <v>568</v>
      </c>
    </row>
    <row r="165" spans="46:54" ht="15" customHeight="1">
      <c r="AT165" s="22"/>
      <c r="BB165" s="203" t="s">
        <v>569</v>
      </c>
    </row>
    <row r="166" spans="46:54" ht="15" customHeight="1">
      <c r="AT166" s="22"/>
      <c r="BB166" s="203" t="s">
        <v>570</v>
      </c>
    </row>
    <row r="167" spans="46:54" ht="15" customHeight="1">
      <c r="AT167" s="22"/>
      <c r="BB167" s="203" t="s">
        <v>571</v>
      </c>
    </row>
    <row r="168" spans="46:54" ht="15" customHeight="1">
      <c r="AT168" s="22"/>
      <c r="BB168" s="203" t="s">
        <v>572</v>
      </c>
    </row>
    <row r="169" spans="46:54" ht="15" customHeight="1">
      <c r="AT169" s="22"/>
      <c r="BB169" s="203" t="s">
        <v>573</v>
      </c>
    </row>
    <row r="170" spans="46:54" ht="15" customHeight="1">
      <c r="AT170" s="22"/>
      <c r="BB170" s="203" t="s">
        <v>574</v>
      </c>
    </row>
    <row r="171" spans="46:54" ht="15" customHeight="1">
      <c r="BB171" s="203" t="s">
        <v>575</v>
      </c>
    </row>
    <row r="172" spans="46:54" ht="15" customHeight="1">
      <c r="BB172" s="203" t="s">
        <v>576</v>
      </c>
    </row>
    <row r="173" spans="46:54" ht="15" customHeight="1">
      <c r="BB173" s="203" t="s">
        <v>577</v>
      </c>
    </row>
    <row r="174" spans="46:54" ht="15" customHeight="1">
      <c r="BB174" s="203" t="s">
        <v>578</v>
      </c>
    </row>
    <row r="175" spans="46:54" ht="15" customHeight="1">
      <c r="BB175" s="203" t="s">
        <v>579</v>
      </c>
    </row>
    <row r="176" spans="46:54" ht="15" customHeight="1">
      <c r="BB176" s="203" t="s">
        <v>580</v>
      </c>
    </row>
    <row r="177" spans="54:54" ht="15" customHeight="1">
      <c r="BB177" s="203" t="s">
        <v>581</v>
      </c>
    </row>
    <row r="178" spans="54:54" ht="15" customHeight="1">
      <c r="BB178" s="203" t="s">
        <v>582</v>
      </c>
    </row>
    <row r="179" spans="54:54" ht="15" customHeight="1">
      <c r="BB179" s="203" t="s">
        <v>583</v>
      </c>
    </row>
    <row r="180" spans="54:54" ht="15" customHeight="1">
      <c r="BB180" s="203" t="s">
        <v>584</v>
      </c>
    </row>
    <row r="181" spans="54:54" ht="15" customHeight="1">
      <c r="BB181" s="203" t="s">
        <v>585</v>
      </c>
    </row>
    <row r="182" spans="54:54" ht="15" customHeight="1">
      <c r="BB182" s="203" t="s">
        <v>586</v>
      </c>
    </row>
    <row r="183" spans="54:54" ht="15" customHeight="1">
      <c r="BB183" s="203" t="s">
        <v>587</v>
      </c>
    </row>
    <row r="184" spans="54:54" ht="15" customHeight="1">
      <c r="BB184" s="203" t="s">
        <v>588</v>
      </c>
    </row>
    <row r="185" spans="54:54" ht="15" customHeight="1">
      <c r="BB185" s="203" t="s">
        <v>589</v>
      </c>
    </row>
    <row r="186" spans="54:54" ht="15" customHeight="1">
      <c r="BB186" s="203" t="s">
        <v>590</v>
      </c>
    </row>
    <row r="187" spans="54:54" ht="15" customHeight="1">
      <c r="BB187" s="203" t="s">
        <v>591</v>
      </c>
    </row>
    <row r="188" spans="54:54" ht="15" customHeight="1">
      <c r="BB188" s="203" t="s">
        <v>592</v>
      </c>
    </row>
    <row r="189" spans="54:54" ht="15" customHeight="1">
      <c r="BB189" s="203" t="s">
        <v>593</v>
      </c>
    </row>
    <row r="190" spans="54:54" ht="15" customHeight="1">
      <c r="BB190" s="203" t="s">
        <v>594</v>
      </c>
    </row>
    <row r="191" spans="54:54" ht="15" customHeight="1">
      <c r="BB191" s="203" t="s">
        <v>595</v>
      </c>
    </row>
    <row r="192" spans="54:54" ht="15" customHeight="1">
      <c r="BB192" s="203" t="s">
        <v>596</v>
      </c>
    </row>
    <row r="193" spans="54:54" ht="15" customHeight="1">
      <c r="BB193" s="203" t="s">
        <v>597</v>
      </c>
    </row>
    <row r="194" spans="54:54" ht="15" customHeight="1">
      <c r="BB194" s="203" t="s">
        <v>598</v>
      </c>
    </row>
    <row r="195" spans="54:54" ht="15" customHeight="1">
      <c r="BB195" s="203" t="s">
        <v>599</v>
      </c>
    </row>
    <row r="196" spans="54:54" ht="15" customHeight="1">
      <c r="BB196" s="203" t="s">
        <v>600</v>
      </c>
    </row>
    <row r="197" spans="54:54" ht="15" customHeight="1">
      <c r="BB197" s="203" t="s">
        <v>601</v>
      </c>
    </row>
    <row r="198" spans="54:54" ht="15" customHeight="1">
      <c r="BB198" s="203" t="s">
        <v>602</v>
      </c>
    </row>
    <row r="199" spans="54:54" ht="15" customHeight="1">
      <c r="BB199" s="203" t="s">
        <v>603</v>
      </c>
    </row>
    <row r="200" spans="54:54" ht="15" customHeight="1">
      <c r="BB200" s="203" t="s">
        <v>604</v>
      </c>
    </row>
    <row r="201" spans="54:54" ht="15" customHeight="1">
      <c r="BB201" s="203" t="s">
        <v>605</v>
      </c>
    </row>
    <row r="202" spans="54:54" ht="15" customHeight="1">
      <c r="BB202" s="203" t="s">
        <v>606</v>
      </c>
    </row>
    <row r="203" spans="54:54" ht="15" customHeight="1">
      <c r="BB203" s="203" t="s">
        <v>607</v>
      </c>
    </row>
    <row r="204" spans="54:54" ht="15" customHeight="1">
      <c r="BB204" s="203" t="s">
        <v>608</v>
      </c>
    </row>
    <row r="205" spans="54:54" ht="15" customHeight="1">
      <c r="BB205" s="203" t="s">
        <v>609</v>
      </c>
    </row>
    <row r="206" spans="54:54" ht="15" customHeight="1">
      <c r="BB206" s="203" t="s">
        <v>610</v>
      </c>
    </row>
    <row r="207" spans="54:54" ht="15" customHeight="1"/>
  </sheetData>
  <sheetProtection password="CF01" sheet="1" objects="1" scenarios="1" selectLockedCells="1"/>
  <sortState xmlns:xlrd2="http://schemas.microsoft.com/office/spreadsheetml/2017/richdata2" ref="AY3:AZ103">
    <sortCondition ref="AZ3:AZ103"/>
  </sortState>
  <mergeCells count="308">
    <mergeCell ref="AG58:AJ58"/>
    <mergeCell ref="AG59:AJ59"/>
    <mergeCell ref="AG60:AJ60"/>
    <mergeCell ref="AG61:AJ61"/>
    <mergeCell ref="AG62:AJ62"/>
    <mergeCell ref="AG63:AJ63"/>
    <mergeCell ref="AG64:AJ64"/>
    <mergeCell ref="AG65:AJ65"/>
    <mergeCell ref="AG66:AJ66"/>
    <mergeCell ref="F94:G94"/>
    <mergeCell ref="F95:G95"/>
    <mergeCell ref="F96:G96"/>
    <mergeCell ref="F97:G97"/>
    <mergeCell ref="F98:G98"/>
    <mergeCell ref="F24:H24"/>
    <mergeCell ref="G30:I30"/>
    <mergeCell ref="F27:I27"/>
    <mergeCell ref="K27:N27"/>
    <mergeCell ref="K28:N28"/>
    <mergeCell ref="F85:G85"/>
    <mergeCell ref="F86:G86"/>
    <mergeCell ref="F87:G87"/>
    <mergeCell ref="F88:G88"/>
    <mergeCell ref="F89:G89"/>
    <mergeCell ref="F90:G90"/>
    <mergeCell ref="F91:G91"/>
    <mergeCell ref="F92:G92"/>
    <mergeCell ref="F93:G93"/>
    <mergeCell ref="F76:G76"/>
    <mergeCell ref="F77:G77"/>
    <mergeCell ref="F78:G78"/>
    <mergeCell ref="F79:G79"/>
    <mergeCell ref="F80:G80"/>
    <mergeCell ref="F81:G81"/>
    <mergeCell ref="F82:G82"/>
    <mergeCell ref="F83:G83"/>
    <mergeCell ref="F84:G84"/>
    <mergeCell ref="F67:G67"/>
    <mergeCell ref="F68:G68"/>
    <mergeCell ref="F69:G69"/>
    <mergeCell ref="F70:G70"/>
    <mergeCell ref="F71:G71"/>
    <mergeCell ref="F72:G72"/>
    <mergeCell ref="F73:G73"/>
    <mergeCell ref="F74:G74"/>
    <mergeCell ref="F75:G75"/>
    <mergeCell ref="F58:G58"/>
    <mergeCell ref="F59:G59"/>
    <mergeCell ref="F60:G60"/>
    <mergeCell ref="F61:G61"/>
    <mergeCell ref="F62:G62"/>
    <mergeCell ref="F63:G63"/>
    <mergeCell ref="F64:G64"/>
    <mergeCell ref="F65:G65"/>
    <mergeCell ref="F66:G66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Z96:AA96"/>
    <mergeCell ref="Z97:AA97"/>
    <mergeCell ref="Z98:AA98"/>
    <mergeCell ref="Z91:AA91"/>
    <mergeCell ref="Z92:AA92"/>
    <mergeCell ref="Z93:AA93"/>
    <mergeCell ref="Z94:AA94"/>
    <mergeCell ref="Z95:AA95"/>
    <mergeCell ref="Z86:AA86"/>
    <mergeCell ref="Z87:AA87"/>
    <mergeCell ref="Z88:AA88"/>
    <mergeCell ref="Z89:AA89"/>
    <mergeCell ref="Z90:AA90"/>
    <mergeCell ref="Z81:AA81"/>
    <mergeCell ref="Z82:AA82"/>
    <mergeCell ref="Z83:AA83"/>
    <mergeCell ref="Z84:AA84"/>
    <mergeCell ref="Z85:AA85"/>
    <mergeCell ref="Z76:AA76"/>
    <mergeCell ref="Z77:AA77"/>
    <mergeCell ref="Z78:AA78"/>
    <mergeCell ref="Z79:AA79"/>
    <mergeCell ref="Z80:AA80"/>
    <mergeCell ref="Z71:AA71"/>
    <mergeCell ref="Z72:AA72"/>
    <mergeCell ref="Z73:AA73"/>
    <mergeCell ref="Z74:AA74"/>
    <mergeCell ref="Z75:AA75"/>
    <mergeCell ref="Z66:AA66"/>
    <mergeCell ref="Z67:AA67"/>
    <mergeCell ref="Z68:AA68"/>
    <mergeCell ref="Z69:AA69"/>
    <mergeCell ref="Z70:AA70"/>
    <mergeCell ref="Z61:AA61"/>
    <mergeCell ref="Z62:AA62"/>
    <mergeCell ref="Z63:AA63"/>
    <mergeCell ref="Z64:AA64"/>
    <mergeCell ref="Z65:AA65"/>
    <mergeCell ref="Z56:AA56"/>
    <mergeCell ref="Z57:AA57"/>
    <mergeCell ref="Z58:AA58"/>
    <mergeCell ref="Z59:AA59"/>
    <mergeCell ref="Z60:AA60"/>
    <mergeCell ref="AG85:AJ85"/>
    <mergeCell ref="AG86:AJ86"/>
    <mergeCell ref="AG77:AJ77"/>
    <mergeCell ref="AG78:AJ78"/>
    <mergeCell ref="AG79:AJ79"/>
    <mergeCell ref="AG80:AJ80"/>
    <mergeCell ref="AG81:AJ81"/>
    <mergeCell ref="AG97:AJ97"/>
    <mergeCell ref="AG98:AJ98"/>
    <mergeCell ref="AG92:AJ92"/>
    <mergeCell ref="AG93:AJ93"/>
    <mergeCell ref="AG94:AJ94"/>
    <mergeCell ref="AG95:AJ95"/>
    <mergeCell ref="AG96:AJ96"/>
    <mergeCell ref="AG87:AJ87"/>
    <mergeCell ref="AG88:AJ88"/>
    <mergeCell ref="AG89:AJ89"/>
    <mergeCell ref="AG90:AJ90"/>
    <mergeCell ref="AG91:AJ91"/>
    <mergeCell ref="Z53:AA53"/>
    <mergeCell ref="Z42:AA42"/>
    <mergeCell ref="Z43:AA43"/>
    <mergeCell ref="Z44:AA44"/>
    <mergeCell ref="Z54:AA54"/>
    <mergeCell ref="Z55:AA55"/>
    <mergeCell ref="Z46:AA46"/>
    <mergeCell ref="Z47:AA47"/>
    <mergeCell ref="Z48:AA48"/>
    <mergeCell ref="Z49:AA49"/>
    <mergeCell ref="Z50:AA50"/>
    <mergeCell ref="AG72:AJ72"/>
    <mergeCell ref="AG73:AJ73"/>
    <mergeCell ref="AG74:AJ74"/>
    <mergeCell ref="AG75:AJ75"/>
    <mergeCell ref="AG76:AJ76"/>
    <mergeCell ref="AG68:AJ68"/>
    <mergeCell ref="AG67:AJ67"/>
    <mergeCell ref="AG69:AJ69"/>
    <mergeCell ref="AG70:AJ70"/>
    <mergeCell ref="AG71:AJ71"/>
    <mergeCell ref="F42:G42"/>
    <mergeCell ref="F43:G43"/>
    <mergeCell ref="F44:G44"/>
    <mergeCell ref="F45:G45"/>
    <mergeCell ref="F46:G46"/>
    <mergeCell ref="F47:G47"/>
    <mergeCell ref="F48:G48"/>
    <mergeCell ref="G31:H31"/>
    <mergeCell ref="G25:I25"/>
    <mergeCell ref="B34:B35"/>
    <mergeCell ref="E34:E35"/>
    <mergeCell ref="H34:H35"/>
    <mergeCell ref="D34:D35"/>
    <mergeCell ref="I34:I35"/>
    <mergeCell ref="AG34:AJ35"/>
    <mergeCell ref="AG41:AJ41"/>
    <mergeCell ref="Z35:AA35"/>
    <mergeCell ref="Z41:AA41"/>
    <mergeCell ref="F34:G35"/>
    <mergeCell ref="F36:G36"/>
    <mergeCell ref="F37:G37"/>
    <mergeCell ref="F38:G38"/>
    <mergeCell ref="F39:G39"/>
    <mergeCell ref="F40:G40"/>
    <mergeCell ref="F41:G41"/>
    <mergeCell ref="AG57:AJ57"/>
    <mergeCell ref="AG43:AJ43"/>
    <mergeCell ref="AG44:AJ44"/>
    <mergeCell ref="AG40:AJ40"/>
    <mergeCell ref="AG37:AJ37"/>
    <mergeCell ref="AG55:AJ55"/>
    <mergeCell ref="AG56:AJ56"/>
    <mergeCell ref="AG36:AJ36"/>
    <mergeCell ref="AG38:AJ38"/>
    <mergeCell ref="AG39:AJ39"/>
    <mergeCell ref="AG54:AJ54"/>
    <mergeCell ref="AG45:AJ45"/>
    <mergeCell ref="AG46:AJ46"/>
    <mergeCell ref="AG47:AJ47"/>
    <mergeCell ref="AG48:AJ48"/>
    <mergeCell ref="AG49:AJ49"/>
    <mergeCell ref="AG50:AJ50"/>
    <mergeCell ref="AG51:AJ51"/>
    <mergeCell ref="AG52:AJ52"/>
    <mergeCell ref="AG53:AJ53"/>
    <mergeCell ref="J53:K53"/>
    <mergeCell ref="J54:K54"/>
    <mergeCell ref="T35:U35"/>
    <mergeCell ref="AG42:AJ42"/>
    <mergeCell ref="Z45:AA45"/>
    <mergeCell ref="Z36:AA36"/>
    <mergeCell ref="Z37:AA37"/>
    <mergeCell ref="Z38:AA38"/>
    <mergeCell ref="Z39:AA39"/>
    <mergeCell ref="Z40:AA40"/>
    <mergeCell ref="J36:K36"/>
    <mergeCell ref="J37:K37"/>
    <mergeCell ref="J38:K38"/>
    <mergeCell ref="J34:K35"/>
    <mergeCell ref="J39:K39"/>
    <mergeCell ref="J40:K40"/>
    <mergeCell ref="J41:K41"/>
    <mergeCell ref="J42:K42"/>
    <mergeCell ref="Z34:AF34"/>
    <mergeCell ref="S34:X34"/>
    <mergeCell ref="L34:Q34"/>
    <mergeCell ref="M35:N35"/>
    <mergeCell ref="Z51:AA51"/>
    <mergeCell ref="Z52:AA52"/>
    <mergeCell ref="J50:K50"/>
    <mergeCell ref="J51:K51"/>
    <mergeCell ref="J52:K52"/>
    <mergeCell ref="J43:K43"/>
    <mergeCell ref="J44:K44"/>
    <mergeCell ref="J45:K45"/>
    <mergeCell ref="J46:K46"/>
    <mergeCell ref="J47:K47"/>
    <mergeCell ref="J48:K48"/>
    <mergeCell ref="J49:K49"/>
    <mergeCell ref="J55:K55"/>
    <mergeCell ref="J56:K56"/>
    <mergeCell ref="J57:K57"/>
    <mergeCell ref="J58:K58"/>
    <mergeCell ref="J59:K59"/>
    <mergeCell ref="J60:K60"/>
    <mergeCell ref="J61:K61"/>
    <mergeCell ref="J74:K74"/>
    <mergeCell ref="J75:K75"/>
    <mergeCell ref="J71:K71"/>
    <mergeCell ref="J72:K72"/>
    <mergeCell ref="J73:K73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AY106:AZ106"/>
    <mergeCell ref="AY107:AZ107"/>
    <mergeCell ref="AY108:AZ108"/>
    <mergeCell ref="J93:K93"/>
    <mergeCell ref="J94:K94"/>
    <mergeCell ref="J77:K77"/>
    <mergeCell ref="J78:K78"/>
    <mergeCell ref="J79:K79"/>
    <mergeCell ref="J80:K80"/>
    <mergeCell ref="J81:K81"/>
    <mergeCell ref="J82:K82"/>
    <mergeCell ref="J83:K83"/>
    <mergeCell ref="J84:K84"/>
    <mergeCell ref="J85:K85"/>
    <mergeCell ref="J86:K86"/>
    <mergeCell ref="J87:K87"/>
    <mergeCell ref="J88:K88"/>
    <mergeCell ref="J89:K89"/>
    <mergeCell ref="J90:K90"/>
    <mergeCell ref="J91:K91"/>
    <mergeCell ref="J92:K92"/>
    <mergeCell ref="AG82:AJ82"/>
    <mergeCell ref="AG83:AJ83"/>
    <mergeCell ref="AG84:AJ84"/>
    <mergeCell ref="AY109:AZ109"/>
    <mergeCell ref="J25:O25"/>
    <mergeCell ref="J30:O30"/>
    <mergeCell ref="AE26:AH26"/>
    <mergeCell ref="AE27:AH27"/>
    <mergeCell ref="AE28:AH28"/>
    <mergeCell ref="AE29:AH29"/>
    <mergeCell ref="B4:AC5"/>
    <mergeCell ref="AI3:AJ3"/>
    <mergeCell ref="F18:G18"/>
    <mergeCell ref="F19:G19"/>
    <mergeCell ref="F20:G20"/>
    <mergeCell ref="G26:H26"/>
    <mergeCell ref="P27:S27"/>
    <mergeCell ref="P28:S28"/>
    <mergeCell ref="T16:AB16"/>
    <mergeCell ref="J95:K95"/>
    <mergeCell ref="J96:K96"/>
    <mergeCell ref="J97:K97"/>
    <mergeCell ref="J98:K98"/>
    <mergeCell ref="AC15:AJ16"/>
    <mergeCell ref="AC24:AD25"/>
    <mergeCell ref="AE24:AH25"/>
    <mergeCell ref="J76:K76"/>
    <mergeCell ref="F2:AE2"/>
    <mergeCell ref="C34:C35"/>
    <mergeCell ref="AI24:AI25"/>
    <mergeCell ref="AJ24:AJ25"/>
    <mergeCell ref="AC27:AC28"/>
    <mergeCell ref="J23:AA23"/>
    <mergeCell ref="H23:I23"/>
    <mergeCell ref="T18:W20"/>
    <mergeCell ref="Q18:S20"/>
    <mergeCell ref="AC18:AJ18"/>
    <mergeCell ref="AC19:AJ19"/>
    <mergeCell ref="AC20:AJ20"/>
    <mergeCell ref="AC21:AJ21"/>
  </mergeCells>
  <phoneticPr fontId="9"/>
  <conditionalFormatting sqref="R36:R38">
    <cfRule type="cellIs" dxfId="2" priority="226" operator="equal">
      <formula>"Select"</formula>
    </cfRule>
  </conditionalFormatting>
  <dataValidations count="13">
    <dataValidation type="list" allowBlank="1" showInputMessage="1" showErrorMessage="1" sqref="I39:I98" xr:uid="{00000000-0002-0000-0000-000000000000}">
      <formula1>INDIRECT(D39)</formula1>
    </dataValidation>
    <dataValidation type="list" allowBlank="1" showInputMessage="1" showErrorMessage="1" sqref="F25 F30 D39:D98" xr:uid="{00000000-0002-0000-0000-000001000000}">
      <formula1>$AU$3:$AU$4</formula1>
    </dataValidation>
    <dataValidation type="list" allowBlank="1" showInputMessage="1" sqref="H39:H98" xr:uid="{00000000-0002-0000-0000-000002000000}">
      <formula1>$AU$7:$AU$14</formula1>
    </dataValidation>
    <dataValidation type="list" allowBlank="1" showInputMessage="1" showErrorMessage="1" sqref="Y39:Y98 R39:R98" xr:uid="{00000000-0002-0000-0000-000003000000}">
      <formula1>$AU$34:$AU$35</formula1>
    </dataValidation>
    <dataValidation type="list" allowBlank="1" showInputMessage="1" showErrorMessage="1" sqref="Z39:AA98" xr:uid="{00000000-0002-0000-0000-000004000000}">
      <formula1>$AY$106:$AY$109</formula1>
    </dataValidation>
    <dataValidation type="list" allowBlank="1" showInputMessage="1" showErrorMessage="1" sqref="AE39:AE98" xr:uid="{00000000-0002-0000-0000-000005000000}">
      <formula1>$AU$37:$AU$38</formula1>
    </dataValidation>
    <dataValidation type="list" allowBlank="1" showInputMessage="1" showErrorMessage="1" sqref="W39:W98 Q39:Q98" xr:uid="{00000000-0002-0000-0000-000006000000}">
      <formula1>$AU$41:$AU$42</formula1>
    </dataValidation>
    <dataValidation type="list" allowBlank="1" showInputMessage="1" showErrorMessage="1" sqref="T18" xr:uid="{00000000-0002-0000-0000-000007000000}">
      <formula1>$AU$44:$AU$45</formula1>
    </dataValidation>
    <dataValidation type="list" allowBlank="1" showInputMessage="1" showErrorMessage="1" sqref="J39:K98" xr:uid="{00000000-0002-0000-0000-000008000000}">
      <formula1>$AU$47:$AU$48</formula1>
    </dataValidation>
    <dataValidation type="list" allowBlank="1" showInputMessage="1" showErrorMessage="1" sqref="AC39:AC98 S39:S98" xr:uid="{00000000-0002-0000-0000-000009000000}">
      <formula1>$AW$20:$AW$35</formula1>
    </dataValidation>
    <dataValidation type="list" allowBlank="1" showInputMessage="1" showErrorMessage="1" sqref="AB39:AB98 L39:L98" xr:uid="{00000000-0002-0000-0000-00000A000000}">
      <formula1>$AW$3:$AW$18</formula1>
    </dataValidation>
    <dataValidation type="list" allowBlank="1" showInputMessage="1" showErrorMessage="1" sqref="F23" xr:uid="{00000000-0002-0000-0000-00000B000000}">
      <formula1>$BB$3:$BB$206</formula1>
    </dataValidation>
    <dataValidation type="list" allowBlank="1" showInputMessage="1" showErrorMessage="1" sqref="C39:C98" xr:uid="{00000000-0002-0000-0000-00000C000000}">
      <formula1>$AU$50:$AU$51</formula1>
    </dataValidation>
  </dataValidations>
  <hyperlinks>
    <hyperlink ref="T16" r:id="rId1" xr:uid="{00000000-0004-0000-0000-000000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44" orientation="landscape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"/>
  <sheetViews>
    <sheetView showRowColHeaders="0" workbookViewId="0">
      <selection activeCell="D9" sqref="D9"/>
    </sheetView>
  </sheetViews>
  <sheetFormatPr baseColWidth="10" defaultColWidth="9" defaultRowHeight="15"/>
  <cols>
    <col min="1" max="1" width="17.140625" style="26" bestFit="1" customWidth="1"/>
    <col min="2" max="2" width="7.85546875" style="26" bestFit="1" customWidth="1"/>
    <col min="3" max="3" width="5.42578125" style="26" bestFit="1" customWidth="1"/>
    <col min="4" max="4" width="59.140625" style="26" customWidth="1"/>
    <col min="5" max="5" width="12.140625" style="26" bestFit="1" customWidth="1"/>
    <col min="6" max="6" width="19" style="26" bestFit="1" customWidth="1"/>
    <col min="7" max="7" width="16.7109375" style="26" bestFit="1" customWidth="1"/>
    <col min="8" max="8" width="25" style="26" customWidth="1"/>
    <col min="9" max="10" width="18.7109375" style="26" customWidth="1"/>
    <col min="11" max="11" width="11.7109375" style="26" bestFit="1" customWidth="1"/>
    <col min="12" max="12" width="18.42578125" style="26" bestFit="1" customWidth="1"/>
    <col min="13" max="13" width="16.140625" style="26" bestFit="1" customWidth="1"/>
    <col min="14" max="16384" width="9" style="26"/>
  </cols>
  <sheetData>
    <row r="1" spans="1:13">
      <c r="A1" s="248" t="s">
        <v>722</v>
      </c>
      <c r="B1" s="248" t="s">
        <v>723</v>
      </c>
      <c r="C1" s="248" t="s">
        <v>724</v>
      </c>
      <c r="D1" s="248" t="s">
        <v>725</v>
      </c>
      <c r="E1" s="248" t="s">
        <v>726</v>
      </c>
      <c r="F1" s="248" t="s">
        <v>728</v>
      </c>
      <c r="G1" s="248" t="s">
        <v>727</v>
      </c>
      <c r="H1" s="248" t="s">
        <v>729</v>
      </c>
      <c r="I1" s="248" t="s">
        <v>730</v>
      </c>
      <c r="J1" s="248" t="s">
        <v>731</v>
      </c>
      <c r="K1" s="248" t="s">
        <v>732</v>
      </c>
      <c r="L1" s="248" t="s">
        <v>733</v>
      </c>
      <c r="M1" s="248" t="s">
        <v>734</v>
      </c>
    </row>
    <row r="2" spans="1:13">
      <c r="A2" s="26" t="str">
        <f>IF('Application form'!T18="","",'Application form'!T18)</f>
        <v/>
      </c>
      <c r="B2" s="26" t="str">
        <f>IF('Application form'!F23="","",'Application form'!F23)</f>
        <v/>
      </c>
      <c r="C2" s="26" t="str">
        <f>IF('Application form'!G23="","",'Application form'!G23)</f>
        <v/>
      </c>
      <c r="D2" s="26" t="str">
        <f>IF('Application form'!J23="","",'Application form'!J23)</f>
        <v/>
      </c>
      <c r="E2" s="26" t="str">
        <f>IF('Application form'!F25="","",'Application form'!F25)</f>
        <v/>
      </c>
      <c r="F2" s="26" t="str">
        <f>PROPER('Application form'!G25)</f>
        <v/>
      </c>
      <c r="G2" s="26" t="str">
        <f>UPPER('Application form'!J25)</f>
        <v/>
      </c>
      <c r="H2" s="26" t="str">
        <f>IF('Application form'!F27="","",'Application form'!F27)</f>
        <v/>
      </c>
      <c r="I2" s="26" t="str">
        <f>IF('Application form'!K27="","",'Application form'!K27)</f>
        <v/>
      </c>
      <c r="J2" s="26" t="str">
        <f>IF('Application form'!P27="","",'Application form'!P27)</f>
        <v/>
      </c>
      <c r="K2" s="26" t="str">
        <f>IF('Application form'!F30="","",'Application form'!F30)</f>
        <v/>
      </c>
      <c r="L2" s="26" t="str">
        <f>PROPER('Application form'!G30)</f>
        <v/>
      </c>
      <c r="M2" s="26" t="str">
        <f>UPPER('Application form'!J30)</f>
        <v/>
      </c>
    </row>
  </sheetData>
  <sheetProtection password="CF11" sheet="1" objects="1" scenarios="1" selectLockedCells="1" selectUnlockedCells="1"/>
  <phoneticPr fontId="27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207"/>
  <sheetViews>
    <sheetView showRowColHeaders="0" workbookViewId="0">
      <selection activeCell="D15" sqref="D15"/>
    </sheetView>
  </sheetViews>
  <sheetFormatPr baseColWidth="10" defaultColWidth="10.42578125" defaultRowHeight="15"/>
  <cols>
    <col min="1" max="1" width="12.85546875" style="26" bestFit="1" customWidth="1"/>
    <col min="2" max="2" width="10.85546875" style="26" bestFit="1" customWidth="1"/>
    <col min="3" max="3" width="11.85546875" style="26" bestFit="1" customWidth="1"/>
    <col min="4" max="4" width="10.85546875" style="26" bestFit="1" customWidth="1"/>
    <col min="5" max="5" width="5" style="26" bestFit="1" customWidth="1"/>
    <col min="6" max="6" width="11" style="26" bestFit="1" customWidth="1"/>
    <col min="7" max="7" width="8.42578125" style="26" bestFit="1" customWidth="1"/>
    <col min="8" max="8" width="19.85546875" style="26" bestFit="1" customWidth="1"/>
    <col min="9" max="9" width="15" style="26" bestFit="1" customWidth="1"/>
    <col min="10" max="10" width="12.28515625" style="26" bestFit="1" customWidth="1"/>
    <col min="11" max="11" width="10.7109375" style="170" customWidth="1"/>
    <col min="12" max="12" width="8.140625" style="26" bestFit="1" customWidth="1"/>
    <col min="13" max="13" width="9.140625" style="26" bestFit="1" customWidth="1"/>
    <col min="14" max="14" width="7.7109375" style="169" bestFit="1" customWidth="1"/>
    <col min="15" max="15" width="7.85546875" style="26" bestFit="1" customWidth="1"/>
    <col min="16" max="16" width="5.85546875" style="26" bestFit="1" customWidth="1"/>
    <col min="17" max="17" width="7.42578125" style="26" bestFit="1" customWidth="1"/>
    <col min="18" max="18" width="10.7109375" style="170" customWidth="1"/>
    <col min="19" max="19" width="8.85546875" style="26" bestFit="1" customWidth="1"/>
    <col min="20" max="20" width="9.85546875" style="26" bestFit="1" customWidth="1"/>
    <col min="21" max="21" width="8.28515625" style="169" bestFit="1" customWidth="1"/>
    <col min="22" max="22" width="8.7109375" style="26" bestFit="1" customWidth="1"/>
    <col min="23" max="23" width="6.7109375" style="26" bestFit="1" customWidth="1"/>
    <col min="24" max="24" width="8.140625" style="26" bestFit="1" customWidth="1"/>
    <col min="25" max="25" width="5.7109375" style="26" bestFit="1" customWidth="1"/>
    <col min="26" max="27" width="10.7109375" style="170" customWidth="1"/>
    <col min="28" max="28" width="10" style="26" bestFit="1" customWidth="1"/>
    <col min="29" max="29" width="11.42578125" style="245" bestFit="1" customWidth="1"/>
    <col min="30" max="30" width="62.42578125" style="26" customWidth="1"/>
    <col min="31" max="31" width="36.85546875" style="26" bestFit="1" customWidth="1"/>
    <col min="32" max="32" width="7.7109375" style="26" bestFit="1" customWidth="1"/>
    <col min="33" max="16384" width="10.42578125" style="26"/>
  </cols>
  <sheetData>
    <row r="1" spans="1:32" s="244" customFormat="1" ht="14.25">
      <c r="A1" s="249" t="s">
        <v>735</v>
      </c>
      <c r="B1" s="246" t="s">
        <v>721</v>
      </c>
      <c r="C1" s="246" t="s">
        <v>720</v>
      </c>
      <c r="D1" s="249" t="s">
        <v>745</v>
      </c>
      <c r="E1" s="246" t="s">
        <v>77</v>
      </c>
      <c r="F1" s="246" t="s">
        <v>714</v>
      </c>
      <c r="G1" s="246" t="s">
        <v>715</v>
      </c>
      <c r="H1" s="246" t="s">
        <v>697</v>
      </c>
      <c r="I1" s="246" t="s">
        <v>706</v>
      </c>
      <c r="J1" s="246" t="s">
        <v>698</v>
      </c>
      <c r="K1" s="246" t="s">
        <v>701</v>
      </c>
      <c r="L1" s="247" t="s">
        <v>702</v>
      </c>
      <c r="M1" s="246" t="s">
        <v>705</v>
      </c>
      <c r="N1" s="246" t="s">
        <v>703</v>
      </c>
      <c r="O1" s="246" t="s">
        <v>704</v>
      </c>
      <c r="P1" s="246" t="s">
        <v>707</v>
      </c>
      <c r="Q1" s="246" t="s">
        <v>717</v>
      </c>
      <c r="R1" s="246" t="s">
        <v>708</v>
      </c>
      <c r="S1" s="247" t="s">
        <v>709</v>
      </c>
      <c r="T1" s="246" t="s">
        <v>710</v>
      </c>
      <c r="U1" s="246" t="s">
        <v>711</v>
      </c>
      <c r="V1" s="246" t="s">
        <v>712</v>
      </c>
      <c r="W1" s="246" t="s">
        <v>713</v>
      </c>
      <c r="X1" s="246" t="s">
        <v>716</v>
      </c>
      <c r="Y1" s="246" t="s">
        <v>700</v>
      </c>
      <c r="Z1" s="247" t="s">
        <v>24</v>
      </c>
      <c r="AA1" s="247" t="s">
        <v>25</v>
      </c>
      <c r="AB1" s="247" t="s">
        <v>718</v>
      </c>
      <c r="AC1" s="246" t="s">
        <v>719</v>
      </c>
      <c r="AD1" s="246" t="s">
        <v>699</v>
      </c>
      <c r="AE1" s="260" t="s">
        <v>736</v>
      </c>
      <c r="AF1" s="246" t="s">
        <v>737</v>
      </c>
    </row>
    <row r="2" spans="1:32" ht="14.25" customHeight="1">
      <c r="A2" s="26" t="str">
        <f>'Application form'!F23&amp;'Application form'!G23</f>
        <v/>
      </c>
      <c r="B2" s="243" t="str">
        <f>Sheet1!B2&amp;Sheet1!C2&amp;"00"</f>
        <v>00</v>
      </c>
      <c r="C2" s="26" t="str">
        <f>Sheet1!B2&amp;Sheet1!C2&amp;"000"</f>
        <v>000</v>
      </c>
      <c r="E2" s="26" t="str">
        <f>Sheet1!E2</f>
        <v/>
      </c>
      <c r="F2" s="26" t="str">
        <f>Sheet1!F2</f>
        <v/>
      </c>
      <c r="G2" s="26" t="str">
        <f>Sheet1!G2</f>
        <v/>
      </c>
      <c r="H2" s="26" t="s">
        <v>650</v>
      </c>
      <c r="I2" s="26" t="s">
        <v>651</v>
      </c>
    </row>
    <row r="3" spans="1:32">
      <c r="A3" s="26" t="str">
        <f>'Application form'!AO39</f>
        <v/>
      </c>
      <c r="B3" s="243" t="str">
        <f>'Application form'!AS39</f>
        <v/>
      </c>
      <c r="C3" s="26" t="str">
        <f>'Application form'!AR39</f>
        <v/>
      </c>
      <c r="D3" s="26" t="str">
        <f>IF('Application form'!C39="","",'Application form'!C39)</f>
        <v/>
      </c>
      <c r="E3" s="26" t="str">
        <f>IF('Application form'!D39="","",'Application form'!D39)</f>
        <v/>
      </c>
      <c r="F3" s="26" t="str">
        <f>PROPER('Application form'!E39)</f>
        <v/>
      </c>
      <c r="G3" s="26" t="str">
        <f>UPPER('Application form'!F39)</f>
        <v/>
      </c>
      <c r="H3" s="26" t="str">
        <f>IF('Application form'!H39="","",'Application form'!H39)</f>
        <v/>
      </c>
      <c r="I3" s="26" t="str">
        <f>IF('Application form'!I39="","",'Application form'!I39)</f>
        <v/>
      </c>
      <c r="J3" s="26" t="str">
        <f>IF('Application form'!J39="Attend","IJF","")</f>
        <v/>
      </c>
      <c r="K3" s="170" t="str">
        <f>IF('Application form'!L39="","",'Application form'!L39)</f>
        <v/>
      </c>
      <c r="L3" s="26" t="str">
        <f>IF('Application form'!M39="","",'Application form'!M39)</f>
        <v/>
      </c>
      <c r="M3" s="26" t="str">
        <f>IF('Application form'!N39="","",'Application form'!N39)</f>
        <v/>
      </c>
      <c r="N3" s="169" t="str">
        <f>IF('Application form'!O39="","",'Application form'!O39)</f>
        <v/>
      </c>
      <c r="O3" s="26" t="str">
        <f>IF('Application form'!P39="","",'Application form'!P39)</f>
        <v/>
      </c>
      <c r="P3" s="26" t="str">
        <f>IF('Application form'!Q39="","",'Application form'!Q39)</f>
        <v/>
      </c>
      <c r="Q3" s="26" t="str">
        <f>IF('Application form'!R39="Yes","TRFI", IF('Application form'!R39="No","No",""))</f>
        <v/>
      </c>
      <c r="R3" s="170" t="str">
        <f>IF('Application form'!S39="","",'Application form'!S39)</f>
        <v/>
      </c>
      <c r="S3" s="26" t="str">
        <f>IF('Application form'!T39="","",'Application form'!T39)</f>
        <v/>
      </c>
      <c r="T3" s="26" t="str">
        <f>IF('Application form'!U39="","",'Application form'!U39)</f>
        <v/>
      </c>
      <c r="U3" s="169" t="str">
        <f>IF('Application form'!V39="","",'Application form'!V39)</f>
        <v/>
      </c>
      <c r="V3" s="26" t="str">
        <f>IF('Application form'!W39="","",'Application form'!W39)</f>
        <v/>
      </c>
      <c r="W3" s="26" t="str">
        <f>IF('Application form'!X39="","",'Application form'!X39)</f>
        <v/>
      </c>
      <c r="X3" s="26" t="str">
        <f>IF('Application form'!Y39="Yes","TRFO", IF('Application form'!Y39="No","No",""))</f>
        <v/>
      </c>
      <c r="Y3" s="26" t="str">
        <f>IF(LEFT('Application form'!Z39,1)="B", LEFT('Application form'!Z39,3), LEFT('Application form'!Z39,1))</f>
        <v/>
      </c>
      <c r="Z3" s="170" t="str">
        <f>IF('Application form'!AB39="","",'Application form'!AB39)</f>
        <v/>
      </c>
      <c r="AA3" s="170" t="str">
        <f>IF('Application form'!AC39="","",'Application form'!AC39)</f>
        <v/>
      </c>
      <c r="AB3" s="26" t="str">
        <f>IF('Application form'!AE39="","",'Application form'!AE39)</f>
        <v/>
      </c>
      <c r="AC3" s="245" t="str">
        <f>IF('Application form'!AF39="","",'Application form'!AF39)</f>
        <v/>
      </c>
      <c r="AD3" s="26" t="str">
        <f>IF('Application form'!AG39="","",'Application form'!AG39)</f>
        <v/>
      </c>
      <c r="AE3" s="26" t="str">
        <f>IF('Application form'!Z39="","",'Application form'!Z39)</f>
        <v/>
      </c>
      <c r="AF3" s="26" t="str">
        <f>IF('Application form'!AD39=0,"",'Application form'!AD39)</f>
        <v/>
      </c>
    </row>
    <row r="4" spans="1:32">
      <c r="A4" s="26" t="str">
        <f>'Application form'!AO40</f>
        <v/>
      </c>
      <c r="B4" s="243" t="str">
        <f>'Application form'!AS40</f>
        <v/>
      </c>
      <c r="C4" s="26" t="str">
        <f>'Application form'!AR40</f>
        <v/>
      </c>
      <c r="D4" s="26" t="str">
        <f>IF('Application form'!C40="","",'Application form'!C40)</f>
        <v/>
      </c>
      <c r="E4" s="26" t="str">
        <f>IF('Application form'!D40="","",'Application form'!D40)</f>
        <v/>
      </c>
      <c r="F4" s="26" t="str">
        <f>PROPER('Application form'!E40)</f>
        <v/>
      </c>
      <c r="G4" s="26" t="str">
        <f>UPPER('Application form'!F40)</f>
        <v/>
      </c>
      <c r="H4" s="26" t="str">
        <f>IF('Application form'!H40="","",'Application form'!H40)</f>
        <v/>
      </c>
      <c r="I4" s="26" t="str">
        <f>IF('Application form'!I40="","",'Application form'!I40)</f>
        <v/>
      </c>
      <c r="J4" s="26" t="str">
        <f>IF('Application form'!J40="Attend","IJF","")</f>
        <v/>
      </c>
      <c r="K4" s="170" t="str">
        <f>IF('Application form'!L40="","",'Application form'!L40)</f>
        <v/>
      </c>
      <c r="L4" s="26" t="str">
        <f>IF('Application form'!M40="","",'Application form'!M40)</f>
        <v/>
      </c>
      <c r="M4" s="26" t="str">
        <f>IF('Application form'!N40="","",'Application form'!N40)</f>
        <v/>
      </c>
      <c r="N4" s="169" t="str">
        <f>IF('Application form'!O40="","",'Application form'!O40)</f>
        <v/>
      </c>
      <c r="O4" s="26" t="str">
        <f>IF('Application form'!P40="","",'Application form'!P40)</f>
        <v/>
      </c>
      <c r="P4" s="26" t="str">
        <f>IF('Application form'!Q40="","",'Application form'!Q40)</f>
        <v/>
      </c>
      <c r="Q4" s="26" t="str">
        <f>IF('Application form'!R40="Yes","TRFI", IF('Application form'!R40="No","No",""))</f>
        <v/>
      </c>
      <c r="R4" s="170" t="str">
        <f>IF('Application form'!S40="","",'Application form'!S40)</f>
        <v/>
      </c>
      <c r="S4" s="26" t="str">
        <f>IF('Application form'!T40="","",'Application form'!T40)</f>
        <v/>
      </c>
      <c r="T4" s="26" t="str">
        <f>IF('Application form'!U40="","",'Application form'!U40)</f>
        <v/>
      </c>
      <c r="U4" s="169" t="str">
        <f>IF('Application form'!V40="","",'Application form'!V40)</f>
        <v/>
      </c>
      <c r="V4" s="26" t="str">
        <f>IF('Application form'!W40="","",'Application form'!W40)</f>
        <v/>
      </c>
      <c r="W4" s="26" t="str">
        <f>IF('Application form'!X40="","",'Application form'!X40)</f>
        <v/>
      </c>
      <c r="X4" s="26" t="str">
        <f>IF('Application form'!Y40="Yes","TRFO", IF('Application form'!Y40="No","No",""))</f>
        <v/>
      </c>
      <c r="Y4" s="26" t="str">
        <f>IF(LEFT('Application form'!Z40,1)="B", LEFT('Application form'!Z40,3), LEFT('Application form'!Z40,1))</f>
        <v/>
      </c>
      <c r="Z4" s="170" t="str">
        <f>IF('Application form'!AB40="","",'Application form'!AB40)</f>
        <v/>
      </c>
      <c r="AA4" s="170" t="str">
        <f>IF('Application form'!AC40="","",'Application form'!AC40)</f>
        <v/>
      </c>
      <c r="AB4" s="26" t="str">
        <f>IF('Application form'!AE40="","",'Application form'!AE40)</f>
        <v/>
      </c>
      <c r="AC4" s="245" t="str">
        <f>IF('Application form'!AF40="","",'Application form'!AF40)</f>
        <v/>
      </c>
      <c r="AD4" s="26" t="str">
        <f>IF('Application form'!AG40="","",'Application form'!AG40)</f>
        <v/>
      </c>
      <c r="AE4" s="26" t="str">
        <f>IF('Application form'!Z40="","",'Application form'!Z40)</f>
        <v/>
      </c>
      <c r="AF4" s="26" t="str">
        <f>IF('Application form'!AD40=0,"",'Application form'!AD40)</f>
        <v/>
      </c>
    </row>
    <row r="5" spans="1:32">
      <c r="A5" s="26" t="str">
        <f>'Application form'!AO41</f>
        <v/>
      </c>
      <c r="B5" s="243" t="str">
        <f>'Application form'!AS41</f>
        <v/>
      </c>
      <c r="C5" s="26" t="str">
        <f>'Application form'!AR41</f>
        <v/>
      </c>
      <c r="D5" s="26" t="str">
        <f>IF('Application form'!C41="","",'Application form'!C41)</f>
        <v/>
      </c>
      <c r="E5" s="26" t="str">
        <f>IF('Application form'!D41="","",'Application form'!D41)</f>
        <v/>
      </c>
      <c r="F5" s="26" t="str">
        <f>PROPER('Application form'!E41)</f>
        <v/>
      </c>
      <c r="G5" s="26" t="str">
        <f>UPPER('Application form'!F41)</f>
        <v/>
      </c>
      <c r="H5" s="26" t="str">
        <f>IF('Application form'!H41="","",'Application form'!H41)</f>
        <v/>
      </c>
      <c r="I5" s="26" t="str">
        <f>IF('Application form'!I41="","",'Application form'!I41)</f>
        <v/>
      </c>
      <c r="J5" s="26" t="str">
        <f>IF('Application form'!J41="Attend","IJF","")</f>
        <v/>
      </c>
      <c r="K5" s="170" t="str">
        <f>IF('Application form'!L41="","",'Application form'!L41)</f>
        <v/>
      </c>
      <c r="L5" s="26" t="str">
        <f>IF('Application form'!M41="","",'Application form'!M41)</f>
        <v/>
      </c>
      <c r="M5" s="26" t="str">
        <f>IF('Application form'!N41="","",'Application form'!N41)</f>
        <v/>
      </c>
      <c r="N5" s="169" t="str">
        <f>IF('Application form'!O41="","",'Application form'!O41)</f>
        <v/>
      </c>
      <c r="O5" s="26" t="str">
        <f>IF('Application form'!P41="","",'Application form'!P41)</f>
        <v/>
      </c>
      <c r="P5" s="26" t="str">
        <f>IF('Application form'!Q41="","",'Application form'!Q41)</f>
        <v/>
      </c>
      <c r="Q5" s="26" t="str">
        <f>IF('Application form'!R41="Yes","TRFI", IF('Application form'!R41="No","No",""))</f>
        <v/>
      </c>
      <c r="R5" s="170" t="str">
        <f>IF('Application form'!S41="","",'Application form'!S41)</f>
        <v/>
      </c>
      <c r="S5" s="26" t="str">
        <f>IF('Application form'!T41="","",'Application form'!T41)</f>
        <v/>
      </c>
      <c r="T5" s="26" t="str">
        <f>IF('Application form'!U41="","",'Application form'!U41)</f>
        <v/>
      </c>
      <c r="U5" s="169" t="str">
        <f>IF('Application form'!V41="","",'Application form'!V41)</f>
        <v/>
      </c>
      <c r="V5" s="26" t="str">
        <f>IF('Application form'!W41="","",'Application form'!W41)</f>
        <v/>
      </c>
      <c r="W5" s="26" t="str">
        <f>IF('Application form'!X41="","",'Application form'!X41)</f>
        <v/>
      </c>
      <c r="X5" s="26" t="str">
        <f>IF('Application form'!Y41="Yes","TRFO", IF('Application form'!Y41="No","No",""))</f>
        <v/>
      </c>
      <c r="Y5" s="26" t="str">
        <f>IF(LEFT('Application form'!Z41,1)="B", LEFT('Application form'!Z41,3), LEFT('Application form'!Z41,1))</f>
        <v/>
      </c>
      <c r="Z5" s="170" t="str">
        <f>IF('Application form'!AB41="","",'Application form'!AB41)</f>
        <v/>
      </c>
      <c r="AA5" s="170" t="str">
        <f>IF('Application form'!AC41="","",'Application form'!AC41)</f>
        <v/>
      </c>
      <c r="AB5" s="26" t="str">
        <f>IF('Application form'!AE41="","",'Application form'!AE41)</f>
        <v/>
      </c>
      <c r="AC5" s="245" t="str">
        <f>IF('Application form'!AF41="","",'Application form'!AF41)</f>
        <v/>
      </c>
      <c r="AD5" s="26" t="str">
        <f>IF('Application form'!AG41="","",'Application form'!AG41)</f>
        <v/>
      </c>
      <c r="AE5" s="26" t="str">
        <f>IF('Application form'!Z41="","",'Application form'!Z41)</f>
        <v/>
      </c>
      <c r="AF5" s="26" t="str">
        <f>IF('Application form'!AD41=0,"",'Application form'!AD41)</f>
        <v/>
      </c>
    </row>
    <row r="6" spans="1:32">
      <c r="A6" s="26" t="str">
        <f>'Application form'!AO42</f>
        <v/>
      </c>
      <c r="B6" s="243" t="str">
        <f>'Application form'!AS42</f>
        <v/>
      </c>
      <c r="C6" s="26" t="str">
        <f>'Application form'!AR42</f>
        <v/>
      </c>
      <c r="D6" s="26" t="str">
        <f>IF('Application form'!C42="","",'Application form'!C42)</f>
        <v/>
      </c>
      <c r="E6" s="26" t="str">
        <f>IF('Application form'!D42="","",'Application form'!D42)</f>
        <v/>
      </c>
      <c r="F6" s="26" t="str">
        <f>PROPER('Application form'!E42)</f>
        <v/>
      </c>
      <c r="G6" s="26" t="str">
        <f>UPPER('Application form'!F42)</f>
        <v/>
      </c>
      <c r="H6" s="26" t="str">
        <f>IF('Application form'!H42="","",'Application form'!H42)</f>
        <v/>
      </c>
      <c r="I6" s="26" t="str">
        <f>IF('Application form'!I42="","",'Application form'!I42)</f>
        <v/>
      </c>
      <c r="J6" s="26" t="str">
        <f>IF('Application form'!J42="Attend","IJF","")</f>
        <v/>
      </c>
      <c r="K6" s="170" t="str">
        <f>IF('Application form'!L42="","",'Application form'!L42)</f>
        <v/>
      </c>
      <c r="L6" s="26" t="str">
        <f>IF('Application form'!M42="","",'Application form'!M42)</f>
        <v/>
      </c>
      <c r="M6" s="26" t="str">
        <f>IF('Application form'!N42="","",'Application form'!N42)</f>
        <v/>
      </c>
      <c r="N6" s="169" t="str">
        <f>IF('Application form'!O42="","",'Application form'!O42)</f>
        <v/>
      </c>
      <c r="O6" s="26" t="str">
        <f>IF('Application form'!P42="","",'Application form'!P42)</f>
        <v/>
      </c>
      <c r="P6" s="26" t="str">
        <f>IF('Application form'!Q42="","",'Application form'!Q42)</f>
        <v/>
      </c>
      <c r="Q6" s="26" t="str">
        <f>IF('Application form'!R42="Yes","TRFI", IF('Application form'!R42="No","No",""))</f>
        <v/>
      </c>
      <c r="R6" s="170" t="str">
        <f>IF('Application form'!S42="","",'Application form'!S42)</f>
        <v/>
      </c>
      <c r="S6" s="26" t="str">
        <f>IF('Application form'!T42="","",'Application form'!T42)</f>
        <v/>
      </c>
      <c r="T6" s="26" t="str">
        <f>IF('Application form'!U42="","",'Application form'!U42)</f>
        <v/>
      </c>
      <c r="U6" s="169" t="str">
        <f>IF('Application form'!V42="","",'Application form'!V42)</f>
        <v/>
      </c>
      <c r="V6" s="26" t="str">
        <f>IF('Application form'!W42="","",'Application form'!W42)</f>
        <v/>
      </c>
      <c r="W6" s="26" t="str">
        <f>IF('Application form'!X42="","",'Application form'!X42)</f>
        <v/>
      </c>
      <c r="X6" s="26" t="str">
        <f>IF('Application form'!Y42="Yes","TRFO", IF('Application form'!Y42="No","No",""))</f>
        <v/>
      </c>
      <c r="Y6" s="26" t="str">
        <f>IF(LEFT('Application form'!Z42,1)="B", LEFT('Application form'!Z42,3), LEFT('Application form'!Z42,1))</f>
        <v/>
      </c>
      <c r="Z6" s="170" t="str">
        <f>IF('Application form'!AB42="","",'Application form'!AB42)</f>
        <v/>
      </c>
      <c r="AA6" s="170" t="str">
        <f>IF('Application form'!AC42="","",'Application form'!AC42)</f>
        <v/>
      </c>
      <c r="AB6" s="26" t="str">
        <f>IF('Application form'!AE42="","",'Application form'!AE42)</f>
        <v/>
      </c>
      <c r="AC6" s="245" t="str">
        <f>IF('Application form'!AF42="","",'Application form'!AF42)</f>
        <v/>
      </c>
      <c r="AD6" s="26" t="str">
        <f>IF('Application form'!AG42="","",'Application form'!AG42)</f>
        <v/>
      </c>
      <c r="AE6" s="26" t="str">
        <f>IF('Application form'!Z42="","",'Application form'!Z42)</f>
        <v/>
      </c>
      <c r="AF6" s="26" t="str">
        <f>IF('Application form'!AD42=0,"",'Application form'!AD42)</f>
        <v/>
      </c>
    </row>
    <row r="7" spans="1:32">
      <c r="A7" s="26" t="str">
        <f>'Application form'!AO43</f>
        <v/>
      </c>
      <c r="B7" s="243" t="str">
        <f>'Application form'!AS43</f>
        <v/>
      </c>
      <c r="C7" s="26" t="str">
        <f>'Application form'!AR43</f>
        <v/>
      </c>
      <c r="D7" s="26" t="str">
        <f>IF('Application form'!C43="","",'Application form'!C43)</f>
        <v/>
      </c>
      <c r="E7" s="26" t="str">
        <f>IF('Application form'!D43="","",'Application form'!D43)</f>
        <v/>
      </c>
      <c r="F7" s="26" t="str">
        <f>PROPER('Application form'!E43)</f>
        <v/>
      </c>
      <c r="G7" s="26" t="str">
        <f>UPPER('Application form'!F43)</f>
        <v/>
      </c>
      <c r="H7" s="26" t="str">
        <f>IF('Application form'!H43="","",'Application form'!H43)</f>
        <v/>
      </c>
      <c r="I7" s="26" t="str">
        <f>IF('Application form'!I43="","",'Application form'!I43)</f>
        <v/>
      </c>
      <c r="J7" s="26" t="str">
        <f>IF('Application form'!J43="Attend","IJF","")</f>
        <v/>
      </c>
      <c r="K7" s="170" t="str">
        <f>IF('Application form'!L43="","",'Application form'!L43)</f>
        <v/>
      </c>
      <c r="L7" s="26" t="str">
        <f>IF('Application form'!M43="","",'Application form'!M43)</f>
        <v/>
      </c>
      <c r="M7" s="26" t="str">
        <f>IF('Application form'!N43="","",'Application form'!N43)</f>
        <v/>
      </c>
      <c r="N7" s="169" t="str">
        <f>IF('Application form'!O43="","",'Application form'!O43)</f>
        <v/>
      </c>
      <c r="O7" s="26" t="str">
        <f>IF('Application form'!P43="","",'Application form'!P43)</f>
        <v/>
      </c>
      <c r="P7" s="26" t="str">
        <f>IF('Application form'!Q43="","",'Application form'!Q43)</f>
        <v/>
      </c>
      <c r="Q7" s="26" t="str">
        <f>IF('Application form'!R43="Yes","TRFI", IF('Application form'!R43="No","No",""))</f>
        <v/>
      </c>
      <c r="R7" s="170" t="str">
        <f>IF('Application form'!S43="","",'Application form'!S43)</f>
        <v/>
      </c>
      <c r="S7" s="26" t="str">
        <f>IF('Application form'!T43="","",'Application form'!T43)</f>
        <v/>
      </c>
      <c r="T7" s="26" t="str">
        <f>IF('Application form'!U43="","",'Application form'!U43)</f>
        <v/>
      </c>
      <c r="U7" s="169" t="str">
        <f>IF('Application form'!V43="","",'Application form'!V43)</f>
        <v/>
      </c>
      <c r="V7" s="26" t="str">
        <f>IF('Application form'!W43="","",'Application form'!W43)</f>
        <v/>
      </c>
      <c r="W7" s="26" t="str">
        <f>IF('Application form'!X43="","",'Application form'!X43)</f>
        <v/>
      </c>
      <c r="X7" s="26" t="str">
        <f>IF('Application form'!Y43="Yes","TRFO", IF('Application form'!Y43="No","No",""))</f>
        <v/>
      </c>
      <c r="Y7" s="26" t="str">
        <f>IF(LEFT('Application form'!Z43,1)="B", LEFT('Application form'!Z43,3), LEFT('Application form'!Z43,1))</f>
        <v/>
      </c>
      <c r="Z7" s="170" t="str">
        <f>IF('Application form'!AB43="","",'Application form'!AB43)</f>
        <v/>
      </c>
      <c r="AA7" s="170" t="str">
        <f>IF('Application form'!AC43="","",'Application form'!AC43)</f>
        <v/>
      </c>
      <c r="AB7" s="26" t="str">
        <f>IF('Application form'!AE43="","",'Application form'!AE43)</f>
        <v/>
      </c>
      <c r="AC7" s="245" t="str">
        <f>IF('Application form'!AF43="","",'Application form'!AF43)</f>
        <v/>
      </c>
      <c r="AD7" s="26" t="str">
        <f>IF('Application form'!AG43="","",'Application form'!AG43)</f>
        <v/>
      </c>
      <c r="AE7" s="26" t="str">
        <f>IF('Application form'!Z43="","",'Application form'!Z43)</f>
        <v/>
      </c>
      <c r="AF7" s="26" t="str">
        <f>IF('Application form'!AD43=0,"",'Application form'!AD43)</f>
        <v/>
      </c>
    </row>
    <row r="8" spans="1:32">
      <c r="A8" s="26" t="str">
        <f>'Application form'!AO44</f>
        <v/>
      </c>
      <c r="B8" s="243" t="str">
        <f>'Application form'!AS44</f>
        <v/>
      </c>
      <c r="C8" s="26" t="str">
        <f>'Application form'!AR44</f>
        <v/>
      </c>
      <c r="D8" s="26" t="str">
        <f>IF('Application form'!C44="","",'Application form'!C44)</f>
        <v/>
      </c>
      <c r="E8" s="26" t="str">
        <f>IF('Application form'!D44="","",'Application form'!D44)</f>
        <v/>
      </c>
      <c r="F8" s="26" t="str">
        <f>PROPER('Application form'!E44)</f>
        <v/>
      </c>
      <c r="G8" s="26" t="str">
        <f>UPPER('Application form'!F44)</f>
        <v/>
      </c>
      <c r="H8" s="26" t="str">
        <f>IF('Application form'!H44="","",'Application form'!H44)</f>
        <v/>
      </c>
      <c r="I8" s="26" t="str">
        <f>IF('Application form'!I44="","",'Application form'!I44)</f>
        <v/>
      </c>
      <c r="J8" s="26" t="str">
        <f>IF('Application form'!J44="Attend","IJF","")</f>
        <v/>
      </c>
      <c r="K8" s="170" t="str">
        <f>IF('Application form'!L44="","",'Application form'!L44)</f>
        <v/>
      </c>
      <c r="L8" s="26" t="str">
        <f>IF('Application form'!M44="","",'Application form'!M44)</f>
        <v/>
      </c>
      <c r="M8" s="26" t="str">
        <f>IF('Application form'!N44="","",'Application form'!N44)</f>
        <v/>
      </c>
      <c r="N8" s="169" t="str">
        <f>IF('Application form'!O44="","",'Application form'!O44)</f>
        <v/>
      </c>
      <c r="O8" s="26" t="str">
        <f>IF('Application form'!P44="","",'Application form'!P44)</f>
        <v/>
      </c>
      <c r="P8" s="26" t="str">
        <f>IF('Application form'!Q44="","",'Application form'!Q44)</f>
        <v/>
      </c>
      <c r="Q8" s="26" t="str">
        <f>IF('Application form'!R44="Yes","TRFI", IF('Application form'!R44="No","No",""))</f>
        <v/>
      </c>
      <c r="R8" s="170" t="str">
        <f>IF('Application form'!S44="","",'Application form'!S44)</f>
        <v/>
      </c>
      <c r="S8" s="26" t="str">
        <f>IF('Application form'!T44="","",'Application form'!T44)</f>
        <v/>
      </c>
      <c r="T8" s="26" t="str">
        <f>IF('Application form'!U44="","",'Application form'!U44)</f>
        <v/>
      </c>
      <c r="U8" s="169" t="str">
        <f>IF('Application form'!V44="","",'Application form'!V44)</f>
        <v/>
      </c>
      <c r="V8" s="26" t="str">
        <f>IF('Application form'!W44="","",'Application form'!W44)</f>
        <v/>
      </c>
      <c r="W8" s="26" t="str">
        <f>IF('Application form'!X44="","",'Application form'!X44)</f>
        <v/>
      </c>
      <c r="X8" s="26" t="str">
        <f>IF('Application form'!Y44="Yes","TRFO", IF('Application form'!Y44="No","No",""))</f>
        <v/>
      </c>
      <c r="Y8" s="26" t="str">
        <f>IF(LEFT('Application form'!Z44,1)="B", LEFT('Application form'!Z44,3), LEFT('Application form'!Z44,1))</f>
        <v/>
      </c>
      <c r="Z8" s="170" t="str">
        <f>IF('Application form'!AB44="","",'Application form'!AB44)</f>
        <v/>
      </c>
      <c r="AA8" s="170" t="str">
        <f>IF('Application form'!AC44="","",'Application form'!AC44)</f>
        <v/>
      </c>
      <c r="AB8" s="26" t="str">
        <f>IF('Application form'!AE44="","",'Application form'!AE44)</f>
        <v/>
      </c>
      <c r="AC8" s="245" t="str">
        <f>IF('Application form'!AF44="","",'Application form'!AF44)</f>
        <v/>
      </c>
      <c r="AD8" s="26" t="str">
        <f>IF('Application form'!AG44="","",'Application form'!AG44)</f>
        <v/>
      </c>
      <c r="AE8" s="26" t="str">
        <f>IF('Application form'!Z44="","",'Application form'!Z44)</f>
        <v/>
      </c>
      <c r="AF8" s="26" t="str">
        <f>IF('Application form'!AD44=0,"",'Application form'!AD44)</f>
        <v/>
      </c>
    </row>
    <row r="9" spans="1:32">
      <c r="A9" s="26" t="str">
        <f>'Application form'!AO45</f>
        <v/>
      </c>
      <c r="B9" s="243" t="str">
        <f>'Application form'!AS45</f>
        <v/>
      </c>
      <c r="C9" s="26" t="str">
        <f>'Application form'!AR45</f>
        <v/>
      </c>
      <c r="D9" s="26" t="str">
        <f>IF('Application form'!C45="","",'Application form'!C45)</f>
        <v/>
      </c>
      <c r="E9" s="26" t="str">
        <f>IF('Application form'!D45="","",'Application form'!D45)</f>
        <v/>
      </c>
      <c r="F9" s="26" t="str">
        <f>PROPER('Application form'!E45)</f>
        <v/>
      </c>
      <c r="G9" s="26" t="str">
        <f>UPPER('Application form'!F45)</f>
        <v/>
      </c>
      <c r="H9" s="26" t="str">
        <f>IF('Application form'!H45="","",'Application form'!H45)</f>
        <v/>
      </c>
      <c r="I9" s="26" t="str">
        <f>IF('Application form'!I45="","",'Application form'!I45)</f>
        <v/>
      </c>
      <c r="J9" s="26" t="str">
        <f>IF('Application form'!J45="Attend","IJF","")</f>
        <v/>
      </c>
      <c r="K9" s="170" t="str">
        <f>IF('Application form'!L45="","",'Application form'!L45)</f>
        <v/>
      </c>
      <c r="L9" s="26" t="str">
        <f>IF('Application form'!M45="","",'Application form'!M45)</f>
        <v/>
      </c>
      <c r="M9" s="26" t="str">
        <f>IF('Application form'!N45="","",'Application form'!N45)</f>
        <v/>
      </c>
      <c r="N9" s="169" t="str">
        <f>IF('Application form'!O45="","",'Application form'!O45)</f>
        <v/>
      </c>
      <c r="O9" s="26" t="str">
        <f>IF('Application form'!P45="","",'Application form'!P45)</f>
        <v/>
      </c>
      <c r="P9" s="26" t="str">
        <f>IF('Application form'!Q45="","",'Application form'!Q45)</f>
        <v/>
      </c>
      <c r="Q9" s="26" t="str">
        <f>IF('Application form'!R45="Yes","TRFI", IF('Application form'!R45="No","No",""))</f>
        <v/>
      </c>
      <c r="R9" s="170" t="str">
        <f>IF('Application form'!S45="","",'Application form'!S45)</f>
        <v/>
      </c>
      <c r="S9" s="26" t="str">
        <f>IF('Application form'!T45="","",'Application form'!T45)</f>
        <v/>
      </c>
      <c r="T9" s="26" t="str">
        <f>IF('Application form'!U45="","",'Application form'!U45)</f>
        <v/>
      </c>
      <c r="U9" s="169" t="str">
        <f>IF('Application form'!V45="","",'Application form'!V45)</f>
        <v/>
      </c>
      <c r="V9" s="26" t="str">
        <f>IF('Application form'!W45="","",'Application form'!W45)</f>
        <v/>
      </c>
      <c r="W9" s="26" t="str">
        <f>IF('Application form'!X45="","",'Application form'!X45)</f>
        <v/>
      </c>
      <c r="X9" s="26" t="str">
        <f>IF('Application form'!Y45="Yes","TRFO", IF('Application form'!Y45="No","No",""))</f>
        <v/>
      </c>
      <c r="Y9" s="26" t="str">
        <f>IF(LEFT('Application form'!Z45,1)="B", LEFT('Application form'!Z45,3), LEFT('Application form'!Z45,1))</f>
        <v/>
      </c>
      <c r="Z9" s="170" t="str">
        <f>IF('Application form'!AB45="","",'Application form'!AB45)</f>
        <v/>
      </c>
      <c r="AA9" s="170" t="str">
        <f>IF('Application form'!AC45="","",'Application form'!AC45)</f>
        <v/>
      </c>
      <c r="AB9" s="26" t="str">
        <f>IF('Application form'!AE45="","",'Application form'!AE45)</f>
        <v/>
      </c>
      <c r="AC9" s="245" t="str">
        <f>IF('Application form'!AF45="","",'Application form'!AF45)</f>
        <v/>
      </c>
      <c r="AD9" s="26" t="str">
        <f>IF('Application form'!AG45="","",'Application form'!AG45)</f>
        <v/>
      </c>
      <c r="AE9" s="26" t="str">
        <f>IF('Application form'!Z45="","",'Application form'!Z45)</f>
        <v/>
      </c>
      <c r="AF9" s="26" t="str">
        <f>IF('Application form'!AD45=0,"",'Application form'!AD45)</f>
        <v/>
      </c>
    </row>
    <row r="10" spans="1:32">
      <c r="A10" s="26" t="str">
        <f>'Application form'!AO46</f>
        <v/>
      </c>
      <c r="B10" s="243" t="str">
        <f>'Application form'!AS46</f>
        <v/>
      </c>
      <c r="C10" s="26" t="str">
        <f>'Application form'!AR46</f>
        <v/>
      </c>
      <c r="D10" s="26" t="str">
        <f>IF('Application form'!C46="","",'Application form'!C46)</f>
        <v/>
      </c>
      <c r="E10" s="26" t="str">
        <f>IF('Application form'!D46="","",'Application form'!D46)</f>
        <v/>
      </c>
      <c r="F10" s="26" t="str">
        <f>PROPER('Application form'!E46)</f>
        <v/>
      </c>
      <c r="G10" s="26" t="str">
        <f>UPPER('Application form'!F46)</f>
        <v/>
      </c>
      <c r="H10" s="26" t="str">
        <f>IF('Application form'!H46="","",'Application form'!H46)</f>
        <v/>
      </c>
      <c r="I10" s="26" t="str">
        <f>IF('Application form'!I46="","",'Application form'!I46)</f>
        <v/>
      </c>
      <c r="J10" s="26" t="str">
        <f>IF('Application form'!J46="Attend","IJF","")</f>
        <v/>
      </c>
      <c r="K10" s="170" t="str">
        <f>IF('Application form'!L46="","",'Application form'!L46)</f>
        <v/>
      </c>
      <c r="L10" s="26" t="str">
        <f>IF('Application form'!M46="","",'Application form'!M46)</f>
        <v/>
      </c>
      <c r="M10" s="26" t="str">
        <f>IF('Application form'!N46="","",'Application form'!N46)</f>
        <v/>
      </c>
      <c r="N10" s="169" t="str">
        <f>IF('Application form'!O46="","",'Application form'!O46)</f>
        <v/>
      </c>
      <c r="O10" s="26" t="str">
        <f>IF('Application form'!P46="","",'Application form'!P46)</f>
        <v/>
      </c>
      <c r="P10" s="26" t="str">
        <f>IF('Application form'!Q46="","",'Application form'!Q46)</f>
        <v/>
      </c>
      <c r="Q10" s="26" t="str">
        <f>IF('Application form'!R46="Yes","TRFI", IF('Application form'!R46="No","No",""))</f>
        <v/>
      </c>
      <c r="R10" s="170" t="str">
        <f>IF('Application form'!S46="","",'Application form'!S46)</f>
        <v/>
      </c>
      <c r="S10" s="26" t="str">
        <f>IF('Application form'!T46="","",'Application form'!T46)</f>
        <v/>
      </c>
      <c r="T10" s="26" t="str">
        <f>IF('Application form'!U46="","",'Application form'!U46)</f>
        <v/>
      </c>
      <c r="U10" s="169" t="str">
        <f>IF('Application form'!V46="","",'Application form'!V46)</f>
        <v/>
      </c>
      <c r="V10" s="26" t="str">
        <f>IF('Application form'!W46="","",'Application form'!W46)</f>
        <v/>
      </c>
      <c r="W10" s="26" t="str">
        <f>IF('Application form'!X46="","",'Application form'!X46)</f>
        <v/>
      </c>
      <c r="X10" s="26" t="str">
        <f>IF('Application form'!Y46="Yes","TRFO", IF('Application form'!Y46="No","No",""))</f>
        <v/>
      </c>
      <c r="Y10" s="26" t="str">
        <f>IF(LEFT('Application form'!Z46,1)="B", LEFT('Application form'!Z46,3), LEFT('Application form'!Z46,1))</f>
        <v/>
      </c>
      <c r="Z10" s="170" t="str">
        <f>IF('Application form'!AB46="","",'Application form'!AB46)</f>
        <v/>
      </c>
      <c r="AA10" s="170" t="str">
        <f>IF('Application form'!AC46="","",'Application form'!AC46)</f>
        <v/>
      </c>
      <c r="AB10" s="26" t="str">
        <f>IF('Application form'!AE46="","",'Application form'!AE46)</f>
        <v/>
      </c>
      <c r="AC10" s="245" t="str">
        <f>IF('Application form'!AF46="","",'Application form'!AF46)</f>
        <v/>
      </c>
      <c r="AD10" s="26" t="str">
        <f>IF('Application form'!AG46="","",'Application form'!AG46)</f>
        <v/>
      </c>
      <c r="AE10" s="26" t="str">
        <f>IF('Application form'!Z46="","",'Application form'!Z46)</f>
        <v/>
      </c>
      <c r="AF10" s="26" t="str">
        <f>IF('Application form'!AD46=0,"",'Application form'!AD46)</f>
        <v/>
      </c>
    </row>
    <row r="11" spans="1:32">
      <c r="A11" s="26" t="str">
        <f>'Application form'!AO47</f>
        <v/>
      </c>
      <c r="B11" s="243" t="str">
        <f>'Application form'!AS47</f>
        <v/>
      </c>
      <c r="C11" s="26" t="str">
        <f>'Application form'!AR47</f>
        <v/>
      </c>
      <c r="D11" s="26" t="str">
        <f>IF('Application form'!C47="","",'Application form'!C47)</f>
        <v/>
      </c>
      <c r="E11" s="26" t="str">
        <f>IF('Application form'!D47="","",'Application form'!D47)</f>
        <v/>
      </c>
      <c r="F11" s="26" t="str">
        <f>PROPER('Application form'!E47)</f>
        <v/>
      </c>
      <c r="G11" s="26" t="str">
        <f>UPPER('Application form'!F47)</f>
        <v/>
      </c>
      <c r="H11" s="26" t="str">
        <f>IF('Application form'!H47="","",'Application form'!H47)</f>
        <v/>
      </c>
      <c r="I11" s="26" t="str">
        <f>IF('Application form'!I47="","",'Application form'!I47)</f>
        <v/>
      </c>
      <c r="J11" s="26" t="str">
        <f>IF('Application form'!J47="Attend","IJF","")</f>
        <v/>
      </c>
      <c r="K11" s="170" t="str">
        <f>IF('Application form'!L47="","",'Application form'!L47)</f>
        <v/>
      </c>
      <c r="L11" s="26" t="str">
        <f>IF('Application form'!M47="","",'Application form'!M47)</f>
        <v/>
      </c>
      <c r="M11" s="26" t="str">
        <f>IF('Application form'!N47="","",'Application form'!N47)</f>
        <v/>
      </c>
      <c r="N11" s="169" t="str">
        <f>IF('Application form'!O47="","",'Application form'!O47)</f>
        <v/>
      </c>
      <c r="O11" s="26" t="str">
        <f>IF('Application form'!P47="","",'Application form'!P47)</f>
        <v/>
      </c>
      <c r="P11" s="26" t="str">
        <f>IF('Application form'!Q47="","",'Application form'!Q47)</f>
        <v/>
      </c>
      <c r="Q11" s="26" t="str">
        <f>IF('Application form'!R47="Yes","TRFI", IF('Application form'!R47="No","No",""))</f>
        <v/>
      </c>
      <c r="R11" s="170" t="str">
        <f>IF('Application form'!S47="","",'Application form'!S47)</f>
        <v/>
      </c>
      <c r="S11" s="26" t="str">
        <f>IF('Application form'!T47="","",'Application form'!T47)</f>
        <v/>
      </c>
      <c r="T11" s="26" t="str">
        <f>IF('Application form'!U47="","",'Application form'!U47)</f>
        <v/>
      </c>
      <c r="U11" s="169" t="str">
        <f>IF('Application form'!V47="","",'Application form'!V47)</f>
        <v/>
      </c>
      <c r="V11" s="26" t="str">
        <f>IF('Application form'!W47="","",'Application form'!W47)</f>
        <v/>
      </c>
      <c r="W11" s="26" t="str">
        <f>IF('Application form'!X47="","",'Application form'!X47)</f>
        <v/>
      </c>
      <c r="X11" s="26" t="str">
        <f>IF('Application form'!Y47="Yes","TRFO", IF('Application form'!Y47="No","No",""))</f>
        <v/>
      </c>
      <c r="Y11" s="26" t="str">
        <f>IF(LEFT('Application form'!Z47,1)="B", LEFT('Application form'!Z47,3), LEFT('Application form'!Z47,1))</f>
        <v/>
      </c>
      <c r="Z11" s="170" t="str">
        <f>IF('Application form'!AB47="","",'Application form'!AB47)</f>
        <v/>
      </c>
      <c r="AA11" s="170" t="str">
        <f>IF('Application form'!AC47="","",'Application form'!AC47)</f>
        <v/>
      </c>
      <c r="AB11" s="26" t="str">
        <f>IF('Application form'!AE47="","",'Application form'!AE47)</f>
        <v/>
      </c>
      <c r="AC11" s="245" t="str">
        <f>IF('Application form'!AF47="","",'Application form'!AF47)</f>
        <v/>
      </c>
      <c r="AD11" s="26" t="str">
        <f>IF('Application form'!AG47="","",'Application form'!AG47)</f>
        <v/>
      </c>
      <c r="AE11" s="26" t="str">
        <f>IF('Application form'!Z47="","",'Application form'!Z47)</f>
        <v/>
      </c>
      <c r="AF11" s="26" t="str">
        <f>IF('Application form'!AD47=0,"",'Application form'!AD47)</f>
        <v/>
      </c>
    </row>
    <row r="12" spans="1:32">
      <c r="A12" s="26" t="str">
        <f>'Application form'!AO48</f>
        <v/>
      </c>
      <c r="B12" s="243" t="str">
        <f>'Application form'!AS48</f>
        <v/>
      </c>
      <c r="C12" s="26" t="str">
        <f>'Application form'!AR48</f>
        <v/>
      </c>
      <c r="D12" s="26" t="str">
        <f>IF('Application form'!C48="","",'Application form'!C48)</f>
        <v/>
      </c>
      <c r="E12" s="26" t="str">
        <f>IF('Application form'!D48="","",'Application form'!D48)</f>
        <v/>
      </c>
      <c r="F12" s="26" t="str">
        <f>PROPER('Application form'!E48)</f>
        <v/>
      </c>
      <c r="G12" s="26" t="str">
        <f>UPPER('Application form'!F48)</f>
        <v/>
      </c>
      <c r="H12" s="26" t="str">
        <f>IF('Application form'!H48="","",'Application form'!H48)</f>
        <v/>
      </c>
      <c r="I12" s="26" t="str">
        <f>IF('Application form'!I48="","",'Application form'!I48)</f>
        <v/>
      </c>
      <c r="J12" s="26" t="str">
        <f>IF('Application form'!J48="Attend","IJF","")</f>
        <v/>
      </c>
      <c r="K12" s="170" t="str">
        <f>IF('Application form'!L48="","",'Application form'!L48)</f>
        <v/>
      </c>
      <c r="L12" s="26" t="str">
        <f>IF('Application form'!M48="","",'Application form'!M48)</f>
        <v/>
      </c>
      <c r="M12" s="26" t="str">
        <f>IF('Application form'!N48="","",'Application form'!N48)</f>
        <v/>
      </c>
      <c r="N12" s="169" t="str">
        <f>IF('Application form'!O48="","",'Application form'!O48)</f>
        <v/>
      </c>
      <c r="O12" s="26" t="str">
        <f>IF('Application form'!P48="","",'Application form'!P48)</f>
        <v/>
      </c>
      <c r="P12" s="26" t="str">
        <f>IF('Application form'!Q48="","",'Application form'!Q48)</f>
        <v/>
      </c>
      <c r="Q12" s="26" t="str">
        <f>IF('Application form'!R48="Yes","TRFI", IF('Application form'!R48="No","No",""))</f>
        <v/>
      </c>
      <c r="R12" s="170" t="str">
        <f>IF('Application form'!S48="","",'Application form'!S48)</f>
        <v/>
      </c>
      <c r="S12" s="26" t="str">
        <f>IF('Application form'!T48="","",'Application form'!T48)</f>
        <v/>
      </c>
      <c r="T12" s="26" t="str">
        <f>IF('Application form'!U48="","",'Application form'!U48)</f>
        <v/>
      </c>
      <c r="U12" s="169" t="str">
        <f>IF('Application form'!V48="","",'Application form'!V48)</f>
        <v/>
      </c>
      <c r="V12" s="26" t="str">
        <f>IF('Application form'!W48="","",'Application form'!W48)</f>
        <v/>
      </c>
      <c r="W12" s="26" t="str">
        <f>IF('Application form'!X48="","",'Application form'!X48)</f>
        <v/>
      </c>
      <c r="X12" s="26" t="str">
        <f>IF('Application form'!Y48="Yes","TRFO", IF('Application form'!Y48="No","No",""))</f>
        <v/>
      </c>
      <c r="Y12" s="26" t="str">
        <f>IF(LEFT('Application form'!Z48,1)="B", LEFT('Application form'!Z48,3), LEFT('Application form'!Z48,1))</f>
        <v/>
      </c>
      <c r="Z12" s="170" t="str">
        <f>IF('Application form'!AB48="","",'Application form'!AB48)</f>
        <v/>
      </c>
      <c r="AA12" s="170" t="str">
        <f>IF('Application form'!AC48="","",'Application form'!AC48)</f>
        <v/>
      </c>
      <c r="AB12" s="26" t="str">
        <f>IF('Application form'!AE48="","",'Application form'!AE48)</f>
        <v/>
      </c>
      <c r="AC12" s="245" t="str">
        <f>IF('Application form'!AF48="","",'Application form'!AF48)</f>
        <v/>
      </c>
      <c r="AD12" s="26" t="str">
        <f>IF('Application form'!AG48="","",'Application form'!AG48)</f>
        <v/>
      </c>
      <c r="AE12" s="26" t="str">
        <f>IF('Application form'!Z48="","",'Application form'!Z48)</f>
        <v/>
      </c>
      <c r="AF12" s="26" t="str">
        <f>IF('Application form'!AD48=0,"",'Application form'!AD48)</f>
        <v/>
      </c>
    </row>
    <row r="13" spans="1:32">
      <c r="A13" s="26" t="str">
        <f>'Application form'!AO49</f>
        <v/>
      </c>
      <c r="B13" s="243" t="str">
        <f>'Application form'!AS49</f>
        <v/>
      </c>
      <c r="C13" s="26" t="str">
        <f>'Application form'!AR49</f>
        <v/>
      </c>
      <c r="D13" s="26" t="str">
        <f>IF('Application form'!C49="","",'Application form'!C49)</f>
        <v/>
      </c>
      <c r="E13" s="26" t="str">
        <f>IF('Application form'!D49="","",'Application form'!D49)</f>
        <v/>
      </c>
      <c r="F13" s="26" t="str">
        <f>PROPER('Application form'!E49)</f>
        <v/>
      </c>
      <c r="G13" s="26" t="str">
        <f>UPPER('Application form'!F49)</f>
        <v/>
      </c>
      <c r="H13" s="26" t="str">
        <f>IF('Application form'!H49="","",'Application form'!H49)</f>
        <v/>
      </c>
      <c r="I13" s="26" t="str">
        <f>IF('Application form'!I49="","",'Application form'!I49)</f>
        <v/>
      </c>
      <c r="J13" s="26" t="str">
        <f>IF('Application form'!J49="Attend","IJF","")</f>
        <v/>
      </c>
      <c r="K13" s="170" t="str">
        <f>IF('Application form'!L49="","",'Application form'!L49)</f>
        <v/>
      </c>
      <c r="L13" s="26" t="str">
        <f>IF('Application form'!M49="","",'Application form'!M49)</f>
        <v/>
      </c>
      <c r="M13" s="26" t="str">
        <f>IF('Application form'!N49="","",'Application form'!N49)</f>
        <v/>
      </c>
      <c r="N13" s="169" t="str">
        <f>IF('Application form'!O49="","",'Application form'!O49)</f>
        <v/>
      </c>
      <c r="O13" s="26" t="str">
        <f>IF('Application form'!P49="","",'Application form'!P49)</f>
        <v/>
      </c>
      <c r="P13" s="26" t="str">
        <f>IF('Application form'!Q49="","",'Application form'!Q49)</f>
        <v/>
      </c>
      <c r="Q13" s="26" t="str">
        <f>IF('Application form'!R49="Yes","TRFI", IF('Application form'!R49="No","No",""))</f>
        <v/>
      </c>
      <c r="R13" s="170" t="str">
        <f>IF('Application form'!S49="","",'Application form'!S49)</f>
        <v/>
      </c>
      <c r="S13" s="26" t="str">
        <f>IF('Application form'!T49="","",'Application form'!T49)</f>
        <v/>
      </c>
      <c r="T13" s="26" t="str">
        <f>IF('Application form'!U49="","",'Application form'!U49)</f>
        <v/>
      </c>
      <c r="U13" s="169" t="str">
        <f>IF('Application form'!V49="","",'Application form'!V49)</f>
        <v/>
      </c>
      <c r="V13" s="26" t="str">
        <f>IF('Application form'!W49="","",'Application form'!W49)</f>
        <v/>
      </c>
      <c r="W13" s="26" t="str">
        <f>IF('Application form'!X49="","",'Application form'!X49)</f>
        <v/>
      </c>
      <c r="X13" s="26" t="str">
        <f>IF('Application form'!Y49="Yes","TRFO", IF('Application form'!Y49="No","No",""))</f>
        <v/>
      </c>
      <c r="Y13" s="26" t="str">
        <f>IF(LEFT('Application form'!Z49,1)="B", LEFT('Application form'!Z49,3), LEFT('Application form'!Z49,1))</f>
        <v/>
      </c>
      <c r="Z13" s="170" t="str">
        <f>IF('Application form'!AB49="","",'Application form'!AB49)</f>
        <v/>
      </c>
      <c r="AA13" s="170" t="str">
        <f>IF('Application form'!AC49="","",'Application form'!AC49)</f>
        <v/>
      </c>
      <c r="AB13" s="26" t="str">
        <f>IF('Application form'!AE49="","",'Application form'!AE49)</f>
        <v/>
      </c>
      <c r="AC13" s="245" t="str">
        <f>IF('Application form'!AF49="","",'Application form'!AF49)</f>
        <v/>
      </c>
      <c r="AD13" s="26" t="str">
        <f>IF('Application form'!AG49="","",'Application form'!AG49)</f>
        <v/>
      </c>
      <c r="AE13" s="26" t="str">
        <f>IF('Application form'!Z49="","",'Application form'!Z49)</f>
        <v/>
      </c>
      <c r="AF13" s="26" t="str">
        <f>IF('Application form'!AD49=0,"",'Application form'!AD49)</f>
        <v/>
      </c>
    </row>
    <row r="14" spans="1:32">
      <c r="A14" s="26" t="str">
        <f>'Application form'!AO50</f>
        <v/>
      </c>
      <c r="B14" s="243" t="str">
        <f>'Application form'!AS50</f>
        <v/>
      </c>
      <c r="C14" s="26" t="str">
        <f>'Application form'!AR50</f>
        <v/>
      </c>
      <c r="D14" s="26" t="str">
        <f>IF('Application form'!C50="","",'Application form'!C50)</f>
        <v/>
      </c>
      <c r="E14" s="26" t="str">
        <f>IF('Application form'!D50="","",'Application form'!D50)</f>
        <v/>
      </c>
      <c r="F14" s="26" t="str">
        <f>PROPER('Application form'!E50)</f>
        <v/>
      </c>
      <c r="G14" s="26" t="str">
        <f>UPPER('Application form'!F50)</f>
        <v/>
      </c>
      <c r="H14" s="26" t="str">
        <f>IF('Application form'!H50="","",'Application form'!H50)</f>
        <v/>
      </c>
      <c r="I14" s="26" t="str">
        <f>IF('Application form'!I50="","",'Application form'!I50)</f>
        <v/>
      </c>
      <c r="J14" s="26" t="str">
        <f>IF('Application form'!J50="Attend","IJF","")</f>
        <v/>
      </c>
      <c r="K14" s="170" t="str">
        <f>IF('Application form'!L50="","",'Application form'!L50)</f>
        <v/>
      </c>
      <c r="L14" s="26" t="str">
        <f>IF('Application form'!M50="","",'Application form'!M50)</f>
        <v/>
      </c>
      <c r="M14" s="26" t="str">
        <f>IF('Application form'!N50="","",'Application form'!N50)</f>
        <v/>
      </c>
      <c r="N14" s="169" t="str">
        <f>IF('Application form'!O50="","",'Application form'!O50)</f>
        <v/>
      </c>
      <c r="O14" s="26" t="str">
        <f>IF('Application form'!P50="","",'Application form'!P50)</f>
        <v/>
      </c>
      <c r="P14" s="26" t="str">
        <f>IF('Application form'!Q50="","",'Application form'!Q50)</f>
        <v/>
      </c>
      <c r="Q14" s="26" t="str">
        <f>IF('Application form'!R50="Yes","TRFI", IF('Application form'!R50="No","No",""))</f>
        <v/>
      </c>
      <c r="R14" s="170" t="str">
        <f>IF('Application form'!S50="","",'Application form'!S50)</f>
        <v/>
      </c>
      <c r="S14" s="26" t="str">
        <f>IF('Application form'!T50="","",'Application form'!T50)</f>
        <v/>
      </c>
      <c r="T14" s="26" t="str">
        <f>IF('Application form'!U50="","",'Application form'!U50)</f>
        <v/>
      </c>
      <c r="U14" s="169" t="str">
        <f>IF('Application form'!V50="","",'Application form'!V50)</f>
        <v/>
      </c>
      <c r="V14" s="26" t="str">
        <f>IF('Application form'!W50="","",'Application form'!W50)</f>
        <v/>
      </c>
      <c r="W14" s="26" t="str">
        <f>IF('Application form'!X50="","",'Application form'!X50)</f>
        <v/>
      </c>
      <c r="X14" s="26" t="str">
        <f>IF('Application form'!Y50="Yes","TRFO", IF('Application form'!Y50="No","No",""))</f>
        <v/>
      </c>
      <c r="Y14" s="26" t="str">
        <f>IF(LEFT('Application form'!Z50,1)="B", LEFT('Application form'!Z50,3), LEFT('Application form'!Z50,1))</f>
        <v/>
      </c>
      <c r="Z14" s="170" t="str">
        <f>IF('Application form'!AB50="","",'Application form'!AB50)</f>
        <v/>
      </c>
      <c r="AA14" s="170" t="str">
        <f>IF('Application form'!AC50="","",'Application form'!AC50)</f>
        <v/>
      </c>
      <c r="AB14" s="26" t="str">
        <f>IF('Application form'!AE50="","",'Application form'!AE50)</f>
        <v/>
      </c>
      <c r="AC14" s="245" t="str">
        <f>IF('Application form'!AF50="","",'Application form'!AF50)</f>
        <v/>
      </c>
      <c r="AD14" s="26" t="str">
        <f>IF('Application form'!AG50="","",'Application form'!AG50)</f>
        <v/>
      </c>
      <c r="AE14" s="26" t="str">
        <f>IF('Application form'!Z50="","",'Application form'!Z50)</f>
        <v/>
      </c>
      <c r="AF14" s="26" t="str">
        <f>IF('Application form'!AD50=0,"",'Application form'!AD50)</f>
        <v/>
      </c>
    </row>
    <row r="15" spans="1:32">
      <c r="A15" s="26" t="str">
        <f>'Application form'!AO51</f>
        <v/>
      </c>
      <c r="B15" s="243" t="str">
        <f>'Application form'!AS51</f>
        <v/>
      </c>
      <c r="C15" s="26" t="str">
        <f>'Application form'!AR51</f>
        <v/>
      </c>
      <c r="D15" s="26" t="str">
        <f>IF('Application form'!C51="","",'Application form'!C51)</f>
        <v/>
      </c>
      <c r="E15" s="26" t="str">
        <f>IF('Application form'!D51="","",'Application form'!D51)</f>
        <v/>
      </c>
      <c r="F15" s="26" t="str">
        <f>PROPER('Application form'!E51)</f>
        <v/>
      </c>
      <c r="G15" s="26" t="str">
        <f>UPPER('Application form'!F51)</f>
        <v/>
      </c>
      <c r="H15" s="26" t="str">
        <f>IF('Application form'!H51="","",'Application form'!H51)</f>
        <v/>
      </c>
      <c r="I15" s="26" t="str">
        <f>IF('Application form'!I51="","",'Application form'!I51)</f>
        <v/>
      </c>
      <c r="J15" s="26" t="str">
        <f>IF('Application form'!J51="Attend","IJF","")</f>
        <v/>
      </c>
      <c r="K15" s="170" t="str">
        <f>IF('Application form'!L51="","",'Application form'!L51)</f>
        <v/>
      </c>
      <c r="L15" s="26" t="str">
        <f>IF('Application form'!M51="","",'Application form'!M51)</f>
        <v/>
      </c>
      <c r="M15" s="26" t="str">
        <f>IF('Application form'!N51="","",'Application form'!N51)</f>
        <v/>
      </c>
      <c r="N15" s="169" t="str">
        <f>IF('Application form'!O51="","",'Application form'!O51)</f>
        <v/>
      </c>
      <c r="O15" s="26" t="str">
        <f>IF('Application form'!P51="","",'Application form'!P51)</f>
        <v/>
      </c>
      <c r="P15" s="26" t="str">
        <f>IF('Application form'!Q51="","",'Application form'!Q51)</f>
        <v/>
      </c>
      <c r="Q15" s="26" t="str">
        <f>IF('Application form'!R51="Yes","TRFI", IF('Application form'!R51="No","No",""))</f>
        <v/>
      </c>
      <c r="R15" s="170" t="str">
        <f>IF('Application form'!S51="","",'Application form'!S51)</f>
        <v/>
      </c>
      <c r="S15" s="26" t="str">
        <f>IF('Application form'!T51="","",'Application form'!T51)</f>
        <v/>
      </c>
      <c r="T15" s="26" t="str">
        <f>IF('Application form'!U51="","",'Application form'!U51)</f>
        <v/>
      </c>
      <c r="U15" s="169" t="str">
        <f>IF('Application form'!V51="","",'Application form'!V51)</f>
        <v/>
      </c>
      <c r="V15" s="26" t="str">
        <f>IF('Application form'!W51="","",'Application form'!W51)</f>
        <v/>
      </c>
      <c r="W15" s="26" t="str">
        <f>IF('Application form'!X51="","",'Application form'!X51)</f>
        <v/>
      </c>
      <c r="X15" s="26" t="str">
        <f>IF('Application form'!Y51="Yes","TRFO", IF('Application form'!Y51="No","No",""))</f>
        <v/>
      </c>
      <c r="Y15" s="26" t="str">
        <f>IF(LEFT('Application form'!Z51,1)="B", LEFT('Application form'!Z51,3), LEFT('Application form'!Z51,1))</f>
        <v/>
      </c>
      <c r="Z15" s="170" t="str">
        <f>IF('Application form'!AB51="","",'Application form'!AB51)</f>
        <v/>
      </c>
      <c r="AA15" s="170" t="str">
        <f>IF('Application form'!AC51="","",'Application form'!AC51)</f>
        <v/>
      </c>
      <c r="AB15" s="26" t="str">
        <f>IF('Application form'!AE51="","",'Application form'!AE51)</f>
        <v/>
      </c>
      <c r="AC15" s="245" t="str">
        <f>IF('Application form'!AF51="","",'Application form'!AF51)</f>
        <v/>
      </c>
      <c r="AD15" s="26" t="str">
        <f>IF('Application form'!AG51="","",'Application form'!AG51)</f>
        <v/>
      </c>
      <c r="AE15" s="26" t="str">
        <f>IF('Application form'!Z51="","",'Application form'!Z51)</f>
        <v/>
      </c>
      <c r="AF15" s="26" t="str">
        <f>IF('Application form'!AD51=0,"",'Application form'!AD51)</f>
        <v/>
      </c>
    </row>
    <row r="16" spans="1:32">
      <c r="A16" s="26" t="str">
        <f>'Application form'!AO52</f>
        <v/>
      </c>
      <c r="B16" s="243" t="str">
        <f>'Application form'!AS52</f>
        <v/>
      </c>
      <c r="C16" s="26" t="str">
        <f>'Application form'!AR52</f>
        <v/>
      </c>
      <c r="D16" s="26" t="str">
        <f>IF('Application form'!C52="","",'Application form'!C52)</f>
        <v/>
      </c>
      <c r="E16" s="26" t="str">
        <f>IF('Application form'!D52="","",'Application form'!D52)</f>
        <v/>
      </c>
      <c r="F16" s="26" t="str">
        <f>PROPER('Application form'!E52)</f>
        <v/>
      </c>
      <c r="G16" s="26" t="str">
        <f>UPPER('Application form'!F52)</f>
        <v/>
      </c>
      <c r="H16" s="26" t="str">
        <f>IF('Application form'!H52="","",'Application form'!H52)</f>
        <v/>
      </c>
      <c r="I16" s="26" t="str">
        <f>IF('Application form'!I52="","",'Application form'!I52)</f>
        <v/>
      </c>
      <c r="J16" s="26" t="str">
        <f>IF('Application form'!J52="Attend","IJF","")</f>
        <v/>
      </c>
      <c r="K16" s="170" t="str">
        <f>IF('Application form'!L52="","",'Application form'!L52)</f>
        <v/>
      </c>
      <c r="L16" s="26" t="str">
        <f>IF('Application form'!M52="","",'Application form'!M52)</f>
        <v/>
      </c>
      <c r="M16" s="26" t="str">
        <f>IF('Application form'!N52="","",'Application form'!N52)</f>
        <v/>
      </c>
      <c r="N16" s="169" t="str">
        <f>IF('Application form'!O52="","",'Application form'!O52)</f>
        <v/>
      </c>
      <c r="O16" s="26" t="str">
        <f>IF('Application form'!P52="","",'Application form'!P52)</f>
        <v/>
      </c>
      <c r="P16" s="26" t="str">
        <f>IF('Application form'!Q52="","",'Application form'!Q52)</f>
        <v/>
      </c>
      <c r="Q16" s="26" t="str">
        <f>IF('Application form'!R52="Yes","TRFI", IF('Application form'!R52="No","No",""))</f>
        <v/>
      </c>
      <c r="R16" s="170" t="str">
        <f>IF('Application form'!S52="","",'Application form'!S52)</f>
        <v/>
      </c>
      <c r="S16" s="26" t="str">
        <f>IF('Application form'!T52="","",'Application form'!T52)</f>
        <v/>
      </c>
      <c r="T16" s="26" t="str">
        <f>IF('Application form'!U52="","",'Application form'!U52)</f>
        <v/>
      </c>
      <c r="U16" s="169" t="str">
        <f>IF('Application form'!V52="","",'Application form'!V52)</f>
        <v/>
      </c>
      <c r="V16" s="26" t="str">
        <f>IF('Application form'!W52="","",'Application form'!W52)</f>
        <v/>
      </c>
      <c r="W16" s="26" t="str">
        <f>IF('Application form'!X52="","",'Application form'!X52)</f>
        <v/>
      </c>
      <c r="X16" s="26" t="str">
        <f>IF('Application form'!Y52="Yes","TRFO", IF('Application form'!Y52="No","No",""))</f>
        <v/>
      </c>
      <c r="Y16" s="26" t="str">
        <f>IF(LEFT('Application form'!Z52,1)="B", LEFT('Application form'!Z52,3), LEFT('Application form'!Z52,1))</f>
        <v/>
      </c>
      <c r="Z16" s="170" t="str">
        <f>IF('Application form'!AB52="","",'Application form'!AB52)</f>
        <v/>
      </c>
      <c r="AA16" s="170" t="str">
        <f>IF('Application form'!AC52="","",'Application form'!AC52)</f>
        <v/>
      </c>
      <c r="AB16" s="26" t="str">
        <f>IF('Application form'!AE52="","",'Application form'!AE52)</f>
        <v/>
      </c>
      <c r="AC16" s="245" t="str">
        <f>IF('Application form'!AF52="","",'Application form'!AF52)</f>
        <v/>
      </c>
      <c r="AD16" s="26" t="str">
        <f>IF('Application form'!AG52="","",'Application form'!AG52)</f>
        <v/>
      </c>
      <c r="AE16" s="26" t="str">
        <f>IF('Application form'!Z52="","",'Application form'!Z52)</f>
        <v/>
      </c>
      <c r="AF16" s="26" t="str">
        <f>IF('Application form'!AD52=0,"",'Application form'!AD52)</f>
        <v/>
      </c>
    </row>
    <row r="17" spans="1:32">
      <c r="A17" s="26" t="str">
        <f>'Application form'!AO53</f>
        <v/>
      </c>
      <c r="B17" s="243" t="str">
        <f>'Application form'!AS53</f>
        <v/>
      </c>
      <c r="C17" s="26" t="str">
        <f>'Application form'!AR53</f>
        <v/>
      </c>
      <c r="D17" s="26" t="str">
        <f>IF('Application form'!C53="","",'Application form'!C53)</f>
        <v/>
      </c>
      <c r="E17" s="26" t="str">
        <f>IF('Application form'!D53="","",'Application form'!D53)</f>
        <v/>
      </c>
      <c r="F17" s="26" t="str">
        <f>PROPER('Application form'!E53)</f>
        <v/>
      </c>
      <c r="G17" s="26" t="str">
        <f>UPPER('Application form'!F53)</f>
        <v/>
      </c>
      <c r="H17" s="26" t="str">
        <f>IF('Application form'!H53="","",'Application form'!H53)</f>
        <v/>
      </c>
      <c r="I17" s="26" t="str">
        <f>IF('Application form'!I53="","",'Application form'!I53)</f>
        <v/>
      </c>
      <c r="J17" s="26" t="str">
        <f>IF('Application form'!J53="Attend","IJF","")</f>
        <v/>
      </c>
      <c r="K17" s="170" t="str">
        <f>IF('Application form'!L53="","",'Application form'!L53)</f>
        <v/>
      </c>
      <c r="L17" s="26" t="str">
        <f>IF('Application form'!M53="","",'Application form'!M53)</f>
        <v/>
      </c>
      <c r="M17" s="26" t="str">
        <f>IF('Application form'!N53="","",'Application form'!N53)</f>
        <v/>
      </c>
      <c r="N17" s="169" t="str">
        <f>IF('Application form'!O53="","",'Application form'!O53)</f>
        <v/>
      </c>
      <c r="O17" s="26" t="str">
        <f>IF('Application form'!P53="","",'Application form'!P53)</f>
        <v/>
      </c>
      <c r="P17" s="26" t="str">
        <f>IF('Application form'!Q53="","",'Application form'!Q53)</f>
        <v/>
      </c>
      <c r="Q17" s="26" t="str">
        <f>IF('Application form'!R53="Yes","TRFI", IF('Application form'!R53="No","No",""))</f>
        <v/>
      </c>
      <c r="R17" s="170" t="str">
        <f>IF('Application form'!S53="","",'Application form'!S53)</f>
        <v/>
      </c>
      <c r="S17" s="26" t="str">
        <f>IF('Application form'!T53="","",'Application form'!T53)</f>
        <v/>
      </c>
      <c r="T17" s="26" t="str">
        <f>IF('Application form'!U53="","",'Application form'!U53)</f>
        <v/>
      </c>
      <c r="U17" s="169" t="str">
        <f>IF('Application form'!V53="","",'Application form'!V53)</f>
        <v/>
      </c>
      <c r="V17" s="26" t="str">
        <f>IF('Application form'!W53="","",'Application form'!W53)</f>
        <v/>
      </c>
      <c r="W17" s="26" t="str">
        <f>IF('Application form'!X53="","",'Application form'!X53)</f>
        <v/>
      </c>
      <c r="X17" s="26" t="str">
        <f>IF('Application form'!Y53="Yes","TRFO", IF('Application form'!Y53="No","No",""))</f>
        <v/>
      </c>
      <c r="Y17" s="26" t="str">
        <f>IF(LEFT('Application form'!Z53,1)="B", LEFT('Application form'!Z53,3), LEFT('Application form'!Z53,1))</f>
        <v/>
      </c>
      <c r="Z17" s="170" t="str">
        <f>IF('Application form'!AB53="","",'Application form'!AB53)</f>
        <v/>
      </c>
      <c r="AA17" s="170" t="str">
        <f>IF('Application form'!AC53="","",'Application form'!AC53)</f>
        <v/>
      </c>
      <c r="AB17" s="26" t="str">
        <f>IF('Application form'!AE53="","",'Application form'!AE53)</f>
        <v/>
      </c>
      <c r="AC17" s="245" t="str">
        <f>IF('Application form'!AF53="","",'Application form'!AF53)</f>
        <v/>
      </c>
      <c r="AD17" s="26" t="str">
        <f>IF('Application form'!AG53="","",'Application form'!AG53)</f>
        <v/>
      </c>
      <c r="AE17" s="26" t="str">
        <f>IF('Application form'!Z53="","",'Application form'!Z53)</f>
        <v/>
      </c>
      <c r="AF17" s="26" t="str">
        <f>IF('Application form'!AD53=0,"",'Application form'!AD53)</f>
        <v/>
      </c>
    </row>
    <row r="18" spans="1:32">
      <c r="A18" s="26" t="str">
        <f>'Application form'!AO54</f>
        <v/>
      </c>
      <c r="B18" s="243" t="str">
        <f>'Application form'!AS54</f>
        <v/>
      </c>
      <c r="C18" s="26" t="str">
        <f>'Application form'!AR54</f>
        <v/>
      </c>
      <c r="D18" s="26" t="str">
        <f>IF('Application form'!C54="","",'Application form'!C54)</f>
        <v/>
      </c>
      <c r="E18" s="26" t="str">
        <f>IF('Application form'!D54="","",'Application form'!D54)</f>
        <v/>
      </c>
      <c r="F18" s="26" t="str">
        <f>PROPER('Application form'!E54)</f>
        <v/>
      </c>
      <c r="G18" s="26" t="str">
        <f>UPPER('Application form'!F54)</f>
        <v/>
      </c>
      <c r="H18" s="26" t="str">
        <f>IF('Application form'!H54="","",'Application form'!H54)</f>
        <v/>
      </c>
      <c r="I18" s="26" t="str">
        <f>IF('Application form'!I54="","",'Application form'!I54)</f>
        <v/>
      </c>
      <c r="J18" s="26" t="str">
        <f>IF('Application form'!J54="Attend","IJF","")</f>
        <v/>
      </c>
      <c r="K18" s="170" t="str">
        <f>IF('Application form'!L54="","",'Application form'!L54)</f>
        <v/>
      </c>
      <c r="L18" s="26" t="str">
        <f>IF('Application form'!M54="","",'Application form'!M54)</f>
        <v/>
      </c>
      <c r="M18" s="26" t="str">
        <f>IF('Application form'!N54="","",'Application form'!N54)</f>
        <v/>
      </c>
      <c r="N18" s="169" t="str">
        <f>IF('Application form'!O54="","",'Application form'!O54)</f>
        <v/>
      </c>
      <c r="O18" s="26" t="str">
        <f>IF('Application form'!P54="","",'Application form'!P54)</f>
        <v/>
      </c>
      <c r="P18" s="26" t="str">
        <f>IF('Application form'!Q54="","",'Application form'!Q54)</f>
        <v/>
      </c>
      <c r="Q18" s="26" t="str">
        <f>IF('Application form'!R54="Yes","TRFI", IF('Application form'!R54="No","No",""))</f>
        <v/>
      </c>
      <c r="R18" s="170" t="str">
        <f>IF('Application form'!S54="","",'Application form'!S54)</f>
        <v/>
      </c>
      <c r="S18" s="26" t="str">
        <f>IF('Application form'!T54="","",'Application form'!T54)</f>
        <v/>
      </c>
      <c r="T18" s="26" t="str">
        <f>IF('Application form'!U54="","",'Application form'!U54)</f>
        <v/>
      </c>
      <c r="U18" s="169" t="str">
        <f>IF('Application form'!V54="","",'Application form'!V54)</f>
        <v/>
      </c>
      <c r="V18" s="26" t="str">
        <f>IF('Application form'!W54="","",'Application form'!W54)</f>
        <v/>
      </c>
      <c r="W18" s="26" t="str">
        <f>IF('Application form'!X54="","",'Application form'!X54)</f>
        <v/>
      </c>
      <c r="X18" s="26" t="str">
        <f>IF('Application form'!Y54="Yes","TRFO", IF('Application form'!Y54="No","No",""))</f>
        <v/>
      </c>
      <c r="Y18" s="26" t="str">
        <f>IF(LEFT('Application form'!Z54,1)="B", LEFT('Application form'!Z54,3), LEFT('Application form'!Z54,1))</f>
        <v/>
      </c>
      <c r="Z18" s="170" t="str">
        <f>IF('Application form'!AB54="","",'Application form'!AB54)</f>
        <v/>
      </c>
      <c r="AA18" s="170" t="str">
        <f>IF('Application form'!AC54="","",'Application form'!AC54)</f>
        <v/>
      </c>
      <c r="AB18" s="26" t="str">
        <f>IF('Application form'!AE54="","",'Application form'!AE54)</f>
        <v/>
      </c>
      <c r="AC18" s="245" t="str">
        <f>IF('Application form'!AF54="","",'Application form'!AF54)</f>
        <v/>
      </c>
      <c r="AD18" s="26" t="str">
        <f>IF('Application form'!AG54="","",'Application form'!AG54)</f>
        <v/>
      </c>
      <c r="AE18" s="26" t="str">
        <f>IF('Application form'!Z54="","",'Application form'!Z54)</f>
        <v/>
      </c>
      <c r="AF18" s="26" t="str">
        <f>IF('Application form'!AD54=0,"",'Application form'!AD54)</f>
        <v/>
      </c>
    </row>
    <row r="19" spans="1:32">
      <c r="A19" s="26" t="str">
        <f>'Application form'!AO55</f>
        <v/>
      </c>
      <c r="B19" s="243" t="str">
        <f>'Application form'!AS55</f>
        <v/>
      </c>
      <c r="C19" s="26" t="str">
        <f>'Application form'!AR55</f>
        <v/>
      </c>
      <c r="D19" s="26" t="str">
        <f>IF('Application form'!C55="","",'Application form'!C55)</f>
        <v/>
      </c>
      <c r="E19" s="26" t="str">
        <f>IF('Application form'!D55="","",'Application form'!D55)</f>
        <v/>
      </c>
      <c r="F19" s="26" t="str">
        <f>PROPER('Application form'!E55)</f>
        <v/>
      </c>
      <c r="G19" s="26" t="str">
        <f>UPPER('Application form'!F55)</f>
        <v/>
      </c>
      <c r="H19" s="26" t="str">
        <f>IF('Application form'!H55="","",'Application form'!H55)</f>
        <v/>
      </c>
      <c r="I19" s="26" t="str">
        <f>IF('Application form'!I55="","",'Application form'!I55)</f>
        <v/>
      </c>
      <c r="J19" s="26" t="str">
        <f>IF('Application form'!J55="Attend","IJF","")</f>
        <v/>
      </c>
      <c r="K19" s="170" t="str">
        <f>IF('Application form'!L55="","",'Application form'!L55)</f>
        <v/>
      </c>
      <c r="L19" s="26" t="str">
        <f>IF('Application form'!M55="","",'Application form'!M55)</f>
        <v/>
      </c>
      <c r="M19" s="26" t="str">
        <f>IF('Application form'!N55="","",'Application form'!N55)</f>
        <v/>
      </c>
      <c r="N19" s="169" t="str">
        <f>IF('Application form'!O55="","",'Application form'!O55)</f>
        <v/>
      </c>
      <c r="O19" s="26" t="str">
        <f>IF('Application form'!P55="","",'Application form'!P55)</f>
        <v/>
      </c>
      <c r="P19" s="26" t="str">
        <f>IF('Application form'!Q55="","",'Application form'!Q55)</f>
        <v/>
      </c>
      <c r="Q19" s="26" t="str">
        <f>IF('Application form'!R55="Yes","TRFI", IF('Application form'!R55="No","No",""))</f>
        <v/>
      </c>
      <c r="R19" s="170" t="str">
        <f>IF('Application form'!S55="","",'Application form'!S55)</f>
        <v/>
      </c>
      <c r="S19" s="26" t="str">
        <f>IF('Application form'!T55="","",'Application form'!T55)</f>
        <v/>
      </c>
      <c r="T19" s="26" t="str">
        <f>IF('Application form'!U55="","",'Application form'!U55)</f>
        <v/>
      </c>
      <c r="U19" s="169" t="str">
        <f>IF('Application form'!V55="","",'Application form'!V55)</f>
        <v/>
      </c>
      <c r="V19" s="26" t="str">
        <f>IF('Application form'!W55="","",'Application form'!W55)</f>
        <v/>
      </c>
      <c r="W19" s="26" t="str">
        <f>IF('Application form'!X55="","",'Application form'!X55)</f>
        <v/>
      </c>
      <c r="X19" s="26" t="str">
        <f>IF('Application form'!Y55="Yes","TRFO", IF('Application form'!Y55="No","No",""))</f>
        <v/>
      </c>
      <c r="Y19" s="26" t="str">
        <f>IF(LEFT('Application form'!Z55,1)="B", LEFT('Application form'!Z55,3), LEFT('Application form'!Z55,1))</f>
        <v/>
      </c>
      <c r="Z19" s="170" t="str">
        <f>IF('Application form'!AB55="","",'Application form'!AB55)</f>
        <v/>
      </c>
      <c r="AA19" s="170" t="str">
        <f>IF('Application form'!AC55="","",'Application form'!AC55)</f>
        <v/>
      </c>
      <c r="AB19" s="26" t="str">
        <f>IF('Application form'!AE55="","",'Application form'!AE55)</f>
        <v/>
      </c>
      <c r="AC19" s="245" t="str">
        <f>IF('Application form'!AF55="","",'Application form'!AF55)</f>
        <v/>
      </c>
      <c r="AD19" s="26" t="str">
        <f>IF('Application form'!AG55="","",'Application form'!AG55)</f>
        <v/>
      </c>
      <c r="AE19" s="26" t="str">
        <f>IF('Application form'!Z55="","",'Application form'!Z55)</f>
        <v/>
      </c>
      <c r="AF19" s="26" t="str">
        <f>IF('Application form'!AD55=0,"",'Application form'!AD55)</f>
        <v/>
      </c>
    </row>
    <row r="20" spans="1:32">
      <c r="A20" s="26" t="str">
        <f>'Application form'!AO56</f>
        <v/>
      </c>
      <c r="B20" s="243" t="str">
        <f>'Application form'!AS56</f>
        <v/>
      </c>
      <c r="C20" s="26" t="str">
        <f>'Application form'!AR56</f>
        <v/>
      </c>
      <c r="D20" s="26" t="str">
        <f>IF('Application form'!C56="","",'Application form'!C56)</f>
        <v/>
      </c>
      <c r="E20" s="26" t="str">
        <f>IF('Application form'!D56="","",'Application form'!D56)</f>
        <v/>
      </c>
      <c r="F20" s="26" t="str">
        <f>PROPER('Application form'!E56)</f>
        <v/>
      </c>
      <c r="G20" s="26" t="str">
        <f>UPPER('Application form'!F56)</f>
        <v/>
      </c>
      <c r="H20" s="26" t="str">
        <f>IF('Application form'!H56="","",'Application form'!H56)</f>
        <v/>
      </c>
      <c r="I20" s="26" t="str">
        <f>IF('Application form'!I56="","",'Application form'!I56)</f>
        <v/>
      </c>
      <c r="J20" s="26" t="str">
        <f>IF('Application form'!J56="Attend","IJF","")</f>
        <v/>
      </c>
      <c r="K20" s="170" t="str">
        <f>IF('Application form'!L56="","",'Application form'!L56)</f>
        <v/>
      </c>
      <c r="L20" s="26" t="str">
        <f>IF('Application form'!M56="","",'Application form'!M56)</f>
        <v/>
      </c>
      <c r="M20" s="26" t="str">
        <f>IF('Application form'!N56="","",'Application form'!N56)</f>
        <v/>
      </c>
      <c r="N20" s="169" t="str">
        <f>IF('Application form'!O56="","",'Application form'!O56)</f>
        <v/>
      </c>
      <c r="O20" s="26" t="str">
        <f>IF('Application form'!P56="","",'Application form'!P56)</f>
        <v/>
      </c>
      <c r="P20" s="26" t="str">
        <f>IF('Application form'!Q56="","",'Application form'!Q56)</f>
        <v/>
      </c>
      <c r="Q20" s="26" t="str">
        <f>IF('Application form'!R56="Yes","TRFI", IF('Application form'!R56="No","No",""))</f>
        <v/>
      </c>
      <c r="R20" s="170" t="str">
        <f>IF('Application form'!S56="","",'Application form'!S56)</f>
        <v/>
      </c>
      <c r="S20" s="26" t="str">
        <f>IF('Application form'!T56="","",'Application form'!T56)</f>
        <v/>
      </c>
      <c r="T20" s="26" t="str">
        <f>IF('Application form'!U56="","",'Application form'!U56)</f>
        <v/>
      </c>
      <c r="U20" s="169" t="str">
        <f>IF('Application form'!V56="","",'Application form'!V56)</f>
        <v/>
      </c>
      <c r="V20" s="26" t="str">
        <f>IF('Application form'!W56="","",'Application form'!W56)</f>
        <v/>
      </c>
      <c r="W20" s="26" t="str">
        <f>IF('Application form'!X56="","",'Application form'!X56)</f>
        <v/>
      </c>
      <c r="X20" s="26" t="str">
        <f>IF('Application form'!Y56="Yes","TRFO", IF('Application form'!Y56="No","No",""))</f>
        <v/>
      </c>
      <c r="Y20" s="26" t="str">
        <f>IF(LEFT('Application form'!Z56,1)="B", LEFT('Application form'!Z56,3), LEFT('Application form'!Z56,1))</f>
        <v/>
      </c>
      <c r="Z20" s="170" t="str">
        <f>IF('Application form'!AB56="","",'Application form'!AB56)</f>
        <v/>
      </c>
      <c r="AA20" s="170" t="str">
        <f>IF('Application form'!AC56="","",'Application form'!AC56)</f>
        <v/>
      </c>
      <c r="AB20" s="26" t="str">
        <f>IF('Application form'!AE56="","",'Application form'!AE56)</f>
        <v/>
      </c>
      <c r="AC20" s="245" t="str">
        <f>IF('Application form'!AF56="","",'Application form'!AF56)</f>
        <v/>
      </c>
      <c r="AD20" s="26" t="str">
        <f>IF('Application form'!AG56="","",'Application form'!AG56)</f>
        <v/>
      </c>
      <c r="AE20" s="26" t="str">
        <f>IF('Application form'!Z56="","",'Application form'!Z56)</f>
        <v/>
      </c>
      <c r="AF20" s="26" t="str">
        <f>IF('Application form'!AD56=0,"",'Application form'!AD56)</f>
        <v/>
      </c>
    </row>
    <row r="21" spans="1:32">
      <c r="A21" s="26" t="str">
        <f>'Application form'!AO57</f>
        <v/>
      </c>
      <c r="B21" s="243" t="str">
        <f>'Application form'!AS57</f>
        <v/>
      </c>
      <c r="C21" s="26" t="str">
        <f>'Application form'!AR57</f>
        <v/>
      </c>
      <c r="D21" s="26" t="str">
        <f>IF('Application form'!C57="","",'Application form'!C57)</f>
        <v/>
      </c>
      <c r="E21" s="26" t="str">
        <f>IF('Application form'!D57="","",'Application form'!D57)</f>
        <v/>
      </c>
      <c r="F21" s="26" t="str">
        <f>PROPER('Application form'!E57)</f>
        <v/>
      </c>
      <c r="G21" s="26" t="str">
        <f>UPPER('Application form'!F57)</f>
        <v/>
      </c>
      <c r="H21" s="26" t="str">
        <f>IF('Application form'!H57="","",'Application form'!H57)</f>
        <v/>
      </c>
      <c r="I21" s="26" t="str">
        <f>IF('Application form'!I57="","",'Application form'!I57)</f>
        <v/>
      </c>
      <c r="J21" s="26" t="str">
        <f>IF('Application form'!J57="Attend","IJF","")</f>
        <v/>
      </c>
      <c r="K21" s="170" t="str">
        <f>IF('Application form'!L57="","",'Application form'!L57)</f>
        <v/>
      </c>
      <c r="L21" s="26" t="str">
        <f>IF('Application form'!M57="","",'Application form'!M57)</f>
        <v/>
      </c>
      <c r="M21" s="26" t="str">
        <f>IF('Application form'!N57="","",'Application form'!N57)</f>
        <v/>
      </c>
      <c r="N21" s="169" t="str">
        <f>IF('Application form'!O57="","",'Application form'!O57)</f>
        <v/>
      </c>
      <c r="O21" s="26" t="str">
        <f>IF('Application form'!P57="","",'Application form'!P57)</f>
        <v/>
      </c>
      <c r="P21" s="26" t="str">
        <f>IF('Application form'!Q57="","",'Application form'!Q57)</f>
        <v/>
      </c>
      <c r="Q21" s="26" t="str">
        <f>IF('Application form'!R57="Yes","TRFI", IF('Application form'!R57="No","No",""))</f>
        <v/>
      </c>
      <c r="R21" s="170" t="str">
        <f>IF('Application form'!S57="","",'Application form'!S57)</f>
        <v/>
      </c>
      <c r="S21" s="26" t="str">
        <f>IF('Application form'!T57="","",'Application form'!T57)</f>
        <v/>
      </c>
      <c r="T21" s="26" t="str">
        <f>IF('Application form'!U57="","",'Application form'!U57)</f>
        <v/>
      </c>
      <c r="U21" s="169" t="str">
        <f>IF('Application form'!V57="","",'Application form'!V57)</f>
        <v/>
      </c>
      <c r="V21" s="26" t="str">
        <f>IF('Application form'!W57="","",'Application form'!W57)</f>
        <v/>
      </c>
      <c r="W21" s="26" t="str">
        <f>IF('Application form'!X57="","",'Application form'!X57)</f>
        <v/>
      </c>
      <c r="X21" s="26" t="str">
        <f>IF('Application form'!Y57="Yes","TRFO", IF('Application form'!Y57="No","No",""))</f>
        <v/>
      </c>
      <c r="Y21" s="26" t="str">
        <f>IF(LEFT('Application form'!Z57,1)="B", LEFT('Application form'!Z57,3), LEFT('Application form'!Z57,1))</f>
        <v/>
      </c>
      <c r="Z21" s="170" t="str">
        <f>IF('Application form'!AB57="","",'Application form'!AB57)</f>
        <v/>
      </c>
      <c r="AA21" s="170" t="str">
        <f>IF('Application form'!AC57="","",'Application form'!AC57)</f>
        <v/>
      </c>
      <c r="AB21" s="26" t="str">
        <f>IF('Application form'!AE57="","",'Application form'!AE57)</f>
        <v/>
      </c>
      <c r="AC21" s="245" t="str">
        <f>IF('Application form'!AF57="","",'Application form'!AF57)</f>
        <v/>
      </c>
      <c r="AD21" s="26" t="str">
        <f>IF('Application form'!AG57="","",'Application form'!AG57)</f>
        <v/>
      </c>
      <c r="AE21" s="26" t="str">
        <f>IF('Application form'!Z57="","",'Application form'!Z57)</f>
        <v/>
      </c>
      <c r="AF21" s="26" t="str">
        <f>IF('Application form'!AD57=0,"",'Application form'!AD57)</f>
        <v/>
      </c>
    </row>
    <row r="22" spans="1:32">
      <c r="A22" s="26" t="str">
        <f>'Application form'!AO58</f>
        <v/>
      </c>
      <c r="B22" s="243" t="str">
        <f>'Application form'!AS58</f>
        <v/>
      </c>
      <c r="C22" s="26" t="str">
        <f>'Application form'!AR58</f>
        <v/>
      </c>
      <c r="D22" s="26" t="str">
        <f>IF('Application form'!C58="","",'Application form'!C58)</f>
        <v/>
      </c>
      <c r="E22" s="26" t="str">
        <f>IF('Application form'!D58="","",'Application form'!D58)</f>
        <v/>
      </c>
      <c r="F22" s="26" t="str">
        <f>PROPER('Application form'!E58)</f>
        <v/>
      </c>
      <c r="G22" s="26" t="str">
        <f>UPPER('Application form'!F58)</f>
        <v/>
      </c>
      <c r="H22" s="26" t="str">
        <f>IF('Application form'!H58="","",'Application form'!H58)</f>
        <v/>
      </c>
      <c r="I22" s="26" t="str">
        <f>IF('Application form'!I58="","",'Application form'!I58)</f>
        <v/>
      </c>
      <c r="J22" s="26" t="str">
        <f>IF('Application form'!J58="Attend","IJF","")</f>
        <v/>
      </c>
      <c r="K22" s="170" t="str">
        <f>IF('Application form'!L58="","",'Application form'!L58)</f>
        <v/>
      </c>
      <c r="L22" s="26" t="str">
        <f>IF('Application form'!M58="","",'Application form'!M58)</f>
        <v/>
      </c>
      <c r="M22" s="26" t="str">
        <f>IF('Application form'!N58="","",'Application form'!N58)</f>
        <v/>
      </c>
      <c r="N22" s="169" t="str">
        <f>IF('Application form'!O58="","",'Application form'!O58)</f>
        <v/>
      </c>
      <c r="O22" s="26" t="str">
        <f>IF('Application form'!P58="","",'Application form'!P58)</f>
        <v/>
      </c>
      <c r="P22" s="26" t="str">
        <f>IF('Application form'!Q58="","",'Application form'!Q58)</f>
        <v/>
      </c>
      <c r="Q22" s="26" t="str">
        <f>IF('Application form'!R58="Yes","TRFI", IF('Application form'!R58="No","No",""))</f>
        <v/>
      </c>
      <c r="R22" s="170" t="str">
        <f>IF('Application form'!S58="","",'Application form'!S58)</f>
        <v/>
      </c>
      <c r="S22" s="26" t="str">
        <f>IF('Application form'!T58="","",'Application form'!T58)</f>
        <v/>
      </c>
      <c r="T22" s="26" t="str">
        <f>IF('Application form'!U58="","",'Application form'!U58)</f>
        <v/>
      </c>
      <c r="U22" s="169" t="str">
        <f>IF('Application form'!V58="","",'Application form'!V58)</f>
        <v/>
      </c>
      <c r="V22" s="26" t="str">
        <f>IF('Application form'!W58="","",'Application form'!W58)</f>
        <v/>
      </c>
      <c r="W22" s="26" t="str">
        <f>IF('Application form'!X58="","",'Application form'!X58)</f>
        <v/>
      </c>
      <c r="X22" s="26" t="str">
        <f>IF('Application form'!Y58="Yes","TRFO", IF('Application form'!Y58="No","No",""))</f>
        <v/>
      </c>
      <c r="Y22" s="26" t="str">
        <f>IF(LEFT('Application form'!Z58,1)="B", LEFT('Application form'!Z58,3), LEFT('Application form'!Z58,1))</f>
        <v/>
      </c>
      <c r="Z22" s="170" t="str">
        <f>IF('Application form'!AB58="","",'Application form'!AB58)</f>
        <v/>
      </c>
      <c r="AA22" s="170" t="str">
        <f>IF('Application form'!AC58="","",'Application form'!AC58)</f>
        <v/>
      </c>
      <c r="AB22" s="26" t="str">
        <f>IF('Application form'!AE58="","",'Application form'!AE58)</f>
        <v/>
      </c>
      <c r="AC22" s="245" t="str">
        <f>IF('Application form'!AF58="","",'Application form'!AF58)</f>
        <v/>
      </c>
      <c r="AD22" s="26" t="str">
        <f>IF('Application form'!AG58="","",'Application form'!AG58)</f>
        <v/>
      </c>
      <c r="AE22" s="26" t="str">
        <f>IF('Application form'!Z58="","",'Application form'!Z58)</f>
        <v/>
      </c>
      <c r="AF22" s="26" t="str">
        <f>IF('Application form'!AD58=0,"",'Application form'!AD58)</f>
        <v/>
      </c>
    </row>
    <row r="23" spans="1:32">
      <c r="A23" s="26" t="str">
        <f>'Application form'!AO59</f>
        <v/>
      </c>
      <c r="B23" s="243" t="str">
        <f>'Application form'!AS59</f>
        <v/>
      </c>
      <c r="C23" s="26" t="str">
        <f>'Application form'!AR59</f>
        <v/>
      </c>
      <c r="D23" s="26" t="str">
        <f>IF('Application form'!C59="","",'Application form'!C59)</f>
        <v/>
      </c>
      <c r="E23" s="26" t="str">
        <f>IF('Application form'!D59="","",'Application form'!D59)</f>
        <v/>
      </c>
      <c r="F23" s="26" t="str">
        <f>PROPER('Application form'!E59)</f>
        <v/>
      </c>
      <c r="G23" s="26" t="str">
        <f>UPPER('Application form'!F59)</f>
        <v/>
      </c>
      <c r="H23" s="26" t="str">
        <f>IF('Application form'!H59="","",'Application form'!H59)</f>
        <v/>
      </c>
      <c r="I23" s="26" t="str">
        <f>IF('Application form'!I59="","",'Application form'!I59)</f>
        <v/>
      </c>
      <c r="J23" s="26" t="str">
        <f>IF('Application form'!J59="Attend","IJF","")</f>
        <v/>
      </c>
      <c r="K23" s="170" t="str">
        <f>IF('Application form'!L59="","",'Application form'!L59)</f>
        <v/>
      </c>
      <c r="L23" s="26" t="str">
        <f>IF('Application form'!M59="","",'Application form'!M59)</f>
        <v/>
      </c>
      <c r="M23" s="26" t="str">
        <f>IF('Application form'!N59="","",'Application form'!N59)</f>
        <v/>
      </c>
      <c r="N23" s="169" t="str">
        <f>IF('Application form'!O59="","",'Application form'!O59)</f>
        <v/>
      </c>
      <c r="O23" s="26" t="str">
        <f>IF('Application form'!P59="","",'Application form'!P59)</f>
        <v/>
      </c>
      <c r="P23" s="26" t="str">
        <f>IF('Application form'!Q59="","",'Application form'!Q59)</f>
        <v/>
      </c>
      <c r="Q23" s="26" t="str">
        <f>IF('Application form'!R59="Yes","TRFI", IF('Application form'!R59="No","No",""))</f>
        <v/>
      </c>
      <c r="R23" s="170" t="str">
        <f>IF('Application form'!S59="","",'Application form'!S59)</f>
        <v/>
      </c>
      <c r="S23" s="26" t="str">
        <f>IF('Application form'!T59="","",'Application form'!T59)</f>
        <v/>
      </c>
      <c r="T23" s="26" t="str">
        <f>IF('Application form'!U59="","",'Application form'!U59)</f>
        <v/>
      </c>
      <c r="U23" s="169" t="str">
        <f>IF('Application form'!V59="","",'Application form'!V59)</f>
        <v/>
      </c>
      <c r="V23" s="26" t="str">
        <f>IF('Application form'!W59="","",'Application form'!W59)</f>
        <v/>
      </c>
      <c r="W23" s="26" t="str">
        <f>IF('Application form'!X59="","",'Application form'!X59)</f>
        <v/>
      </c>
      <c r="X23" s="26" t="str">
        <f>IF('Application form'!Y59="Yes","TRFO", IF('Application form'!Y59="No","No",""))</f>
        <v/>
      </c>
      <c r="Y23" s="26" t="str">
        <f>IF(LEFT('Application form'!Z59,1)="B", LEFT('Application form'!Z59,3), LEFT('Application form'!Z59,1))</f>
        <v/>
      </c>
      <c r="Z23" s="170" t="str">
        <f>IF('Application form'!AB59="","",'Application form'!AB59)</f>
        <v/>
      </c>
      <c r="AA23" s="170" t="str">
        <f>IF('Application form'!AC59="","",'Application form'!AC59)</f>
        <v/>
      </c>
      <c r="AB23" s="26" t="str">
        <f>IF('Application form'!AE59="","",'Application form'!AE59)</f>
        <v/>
      </c>
      <c r="AC23" s="245" t="str">
        <f>IF('Application form'!AF59="","",'Application form'!AF59)</f>
        <v/>
      </c>
      <c r="AD23" s="26" t="str">
        <f>IF('Application form'!AG59="","",'Application form'!AG59)</f>
        <v/>
      </c>
      <c r="AE23" s="26" t="str">
        <f>IF('Application form'!Z59="","",'Application form'!Z59)</f>
        <v/>
      </c>
      <c r="AF23" s="26" t="str">
        <f>IF('Application form'!AD59=0,"",'Application form'!AD59)</f>
        <v/>
      </c>
    </row>
    <row r="24" spans="1:32">
      <c r="A24" s="26" t="str">
        <f>'Application form'!AO60</f>
        <v/>
      </c>
      <c r="B24" s="243" t="str">
        <f>'Application form'!AS60</f>
        <v/>
      </c>
      <c r="C24" s="26" t="str">
        <f>'Application form'!AR60</f>
        <v/>
      </c>
      <c r="D24" s="26" t="str">
        <f>IF('Application form'!C60="","",'Application form'!C60)</f>
        <v/>
      </c>
      <c r="E24" s="26" t="str">
        <f>IF('Application form'!D60="","",'Application form'!D60)</f>
        <v/>
      </c>
      <c r="F24" s="26" t="str">
        <f>PROPER('Application form'!E60)</f>
        <v/>
      </c>
      <c r="G24" s="26" t="str">
        <f>UPPER('Application form'!F60)</f>
        <v/>
      </c>
      <c r="H24" s="26" t="str">
        <f>IF('Application form'!H60="","",'Application form'!H60)</f>
        <v/>
      </c>
      <c r="I24" s="26" t="str">
        <f>IF('Application form'!I60="","",'Application form'!I60)</f>
        <v/>
      </c>
      <c r="J24" s="26" t="str">
        <f>IF('Application form'!J60="Attend","IJF","")</f>
        <v/>
      </c>
      <c r="K24" s="170" t="str">
        <f>IF('Application form'!L60="","",'Application form'!L60)</f>
        <v/>
      </c>
      <c r="L24" s="26" t="str">
        <f>IF('Application form'!M60="","",'Application form'!M60)</f>
        <v/>
      </c>
      <c r="M24" s="26" t="str">
        <f>IF('Application form'!N60="","",'Application form'!N60)</f>
        <v/>
      </c>
      <c r="N24" s="169" t="str">
        <f>IF('Application form'!O60="","",'Application form'!O60)</f>
        <v/>
      </c>
      <c r="O24" s="26" t="str">
        <f>IF('Application form'!P60="","",'Application form'!P60)</f>
        <v/>
      </c>
      <c r="P24" s="26" t="str">
        <f>IF('Application form'!Q60="","",'Application form'!Q60)</f>
        <v/>
      </c>
      <c r="Q24" s="26" t="str">
        <f>IF('Application form'!R60="Yes","TRFI", IF('Application form'!R60="No","No",""))</f>
        <v/>
      </c>
      <c r="R24" s="170" t="str">
        <f>IF('Application form'!S60="","",'Application form'!S60)</f>
        <v/>
      </c>
      <c r="S24" s="26" t="str">
        <f>IF('Application form'!T60="","",'Application form'!T60)</f>
        <v/>
      </c>
      <c r="T24" s="26" t="str">
        <f>IF('Application form'!U60="","",'Application form'!U60)</f>
        <v/>
      </c>
      <c r="U24" s="169" t="str">
        <f>IF('Application form'!V60="","",'Application form'!V60)</f>
        <v/>
      </c>
      <c r="V24" s="26" t="str">
        <f>IF('Application form'!W60="","",'Application form'!W60)</f>
        <v/>
      </c>
      <c r="W24" s="26" t="str">
        <f>IF('Application form'!X60="","",'Application form'!X60)</f>
        <v/>
      </c>
      <c r="X24" s="26" t="str">
        <f>IF('Application form'!Y60="Yes","TRFO", IF('Application form'!Y60="No","No",""))</f>
        <v/>
      </c>
      <c r="Y24" s="26" t="str">
        <f>IF(LEFT('Application form'!Z60,1)="B", LEFT('Application form'!Z60,3), LEFT('Application form'!Z60,1))</f>
        <v/>
      </c>
      <c r="Z24" s="170" t="str">
        <f>IF('Application form'!AB60="","",'Application form'!AB60)</f>
        <v/>
      </c>
      <c r="AA24" s="170" t="str">
        <f>IF('Application form'!AC60="","",'Application form'!AC60)</f>
        <v/>
      </c>
      <c r="AB24" s="26" t="str">
        <f>IF('Application form'!AE60="","",'Application form'!AE60)</f>
        <v/>
      </c>
      <c r="AC24" s="245" t="str">
        <f>IF('Application form'!AF60="","",'Application form'!AF60)</f>
        <v/>
      </c>
      <c r="AD24" s="26" t="str">
        <f>IF('Application form'!AG60="","",'Application form'!AG60)</f>
        <v/>
      </c>
      <c r="AE24" s="26" t="str">
        <f>IF('Application form'!Z60="","",'Application form'!Z60)</f>
        <v/>
      </c>
      <c r="AF24" s="26" t="str">
        <f>IF('Application form'!AD60=0,"",'Application form'!AD60)</f>
        <v/>
      </c>
    </row>
    <row r="25" spans="1:32">
      <c r="A25" s="26" t="str">
        <f>'Application form'!AO61</f>
        <v/>
      </c>
      <c r="B25" s="243" t="str">
        <f>'Application form'!AS61</f>
        <v/>
      </c>
      <c r="C25" s="26" t="str">
        <f>'Application form'!AR61</f>
        <v/>
      </c>
      <c r="D25" s="26" t="str">
        <f>IF('Application form'!C61="","",'Application form'!C61)</f>
        <v/>
      </c>
      <c r="E25" s="26" t="str">
        <f>IF('Application form'!D61="","",'Application form'!D61)</f>
        <v/>
      </c>
      <c r="F25" s="26" t="str">
        <f>PROPER('Application form'!E61)</f>
        <v/>
      </c>
      <c r="G25" s="26" t="str">
        <f>UPPER('Application form'!F61)</f>
        <v/>
      </c>
      <c r="H25" s="26" t="str">
        <f>IF('Application form'!H61="","",'Application form'!H61)</f>
        <v/>
      </c>
      <c r="I25" s="26" t="str">
        <f>IF('Application form'!I61="","",'Application form'!I61)</f>
        <v/>
      </c>
      <c r="J25" s="26" t="str">
        <f>IF('Application form'!J61="Attend","IJF","")</f>
        <v/>
      </c>
      <c r="K25" s="170" t="str">
        <f>IF('Application form'!L61="","",'Application form'!L61)</f>
        <v/>
      </c>
      <c r="L25" s="26" t="str">
        <f>IF('Application form'!M61="","",'Application form'!M61)</f>
        <v/>
      </c>
      <c r="M25" s="26" t="str">
        <f>IF('Application form'!N61="","",'Application form'!N61)</f>
        <v/>
      </c>
      <c r="N25" s="169" t="str">
        <f>IF('Application form'!O61="","",'Application form'!O61)</f>
        <v/>
      </c>
      <c r="O25" s="26" t="str">
        <f>IF('Application form'!P61="","",'Application form'!P61)</f>
        <v/>
      </c>
      <c r="P25" s="26" t="str">
        <f>IF('Application form'!Q61="","",'Application form'!Q61)</f>
        <v/>
      </c>
      <c r="Q25" s="26" t="str">
        <f>IF('Application form'!R61="Yes","TRFI", IF('Application form'!R61="No","No",""))</f>
        <v/>
      </c>
      <c r="R25" s="170" t="str">
        <f>IF('Application form'!S61="","",'Application form'!S61)</f>
        <v/>
      </c>
      <c r="S25" s="26" t="str">
        <f>IF('Application form'!T61="","",'Application form'!T61)</f>
        <v/>
      </c>
      <c r="T25" s="26" t="str">
        <f>IF('Application form'!U61="","",'Application form'!U61)</f>
        <v/>
      </c>
      <c r="U25" s="169" t="str">
        <f>IF('Application form'!V61="","",'Application form'!V61)</f>
        <v/>
      </c>
      <c r="V25" s="26" t="str">
        <f>IF('Application form'!W61="","",'Application form'!W61)</f>
        <v/>
      </c>
      <c r="W25" s="26" t="str">
        <f>IF('Application form'!X61="","",'Application form'!X61)</f>
        <v/>
      </c>
      <c r="X25" s="26" t="str">
        <f>IF('Application form'!Y61="Yes","TRFO", IF('Application form'!Y61="No","No",""))</f>
        <v/>
      </c>
      <c r="Y25" s="26" t="str">
        <f>IF(LEFT('Application form'!Z61,1)="B", LEFT('Application form'!Z61,3), LEFT('Application form'!Z61,1))</f>
        <v/>
      </c>
      <c r="Z25" s="170" t="str">
        <f>IF('Application form'!AB61="","",'Application form'!AB61)</f>
        <v/>
      </c>
      <c r="AA25" s="170" t="str">
        <f>IF('Application form'!AC61="","",'Application form'!AC61)</f>
        <v/>
      </c>
      <c r="AB25" s="26" t="str">
        <f>IF('Application form'!AE61="","",'Application form'!AE61)</f>
        <v/>
      </c>
      <c r="AC25" s="245" t="str">
        <f>IF('Application form'!AF61="","",'Application form'!AF61)</f>
        <v/>
      </c>
      <c r="AD25" s="26" t="str">
        <f>IF('Application form'!AG61="","",'Application form'!AG61)</f>
        <v/>
      </c>
      <c r="AE25" s="26" t="str">
        <f>IF('Application form'!Z61="","",'Application form'!Z61)</f>
        <v/>
      </c>
      <c r="AF25" s="26" t="str">
        <f>IF('Application form'!AD61=0,"",'Application form'!AD61)</f>
        <v/>
      </c>
    </row>
    <row r="26" spans="1:32">
      <c r="A26" s="26" t="str">
        <f>'Application form'!AO62</f>
        <v/>
      </c>
      <c r="B26" s="243" t="str">
        <f>'Application form'!AS62</f>
        <v/>
      </c>
      <c r="C26" s="26" t="str">
        <f>'Application form'!AR62</f>
        <v/>
      </c>
      <c r="D26" s="26" t="str">
        <f>IF('Application form'!C62="","",'Application form'!C62)</f>
        <v/>
      </c>
      <c r="E26" s="26" t="str">
        <f>IF('Application form'!D62="","",'Application form'!D62)</f>
        <v/>
      </c>
      <c r="F26" s="26" t="str">
        <f>PROPER('Application form'!E62)</f>
        <v/>
      </c>
      <c r="G26" s="26" t="str">
        <f>UPPER('Application form'!F62)</f>
        <v/>
      </c>
      <c r="H26" s="26" t="str">
        <f>IF('Application form'!H62="","",'Application form'!H62)</f>
        <v/>
      </c>
      <c r="I26" s="26" t="str">
        <f>IF('Application form'!I62="","",'Application form'!I62)</f>
        <v/>
      </c>
      <c r="J26" s="26" t="str">
        <f>IF('Application form'!J62="Attend","IJF","")</f>
        <v/>
      </c>
      <c r="K26" s="170" t="str">
        <f>IF('Application form'!L62="","",'Application form'!L62)</f>
        <v/>
      </c>
      <c r="L26" s="26" t="str">
        <f>IF('Application form'!M62="","",'Application form'!M62)</f>
        <v/>
      </c>
      <c r="M26" s="26" t="str">
        <f>IF('Application form'!N62="","",'Application form'!N62)</f>
        <v/>
      </c>
      <c r="N26" s="169" t="str">
        <f>IF('Application form'!O62="","",'Application form'!O62)</f>
        <v/>
      </c>
      <c r="O26" s="26" t="str">
        <f>IF('Application form'!P62="","",'Application form'!P62)</f>
        <v/>
      </c>
      <c r="P26" s="26" t="str">
        <f>IF('Application form'!Q62="","",'Application form'!Q62)</f>
        <v/>
      </c>
      <c r="Q26" s="26" t="str">
        <f>IF('Application form'!R62="Yes","TRFI", IF('Application form'!R62="No","No",""))</f>
        <v/>
      </c>
      <c r="R26" s="170" t="str">
        <f>IF('Application form'!S62="","",'Application form'!S62)</f>
        <v/>
      </c>
      <c r="S26" s="26" t="str">
        <f>IF('Application form'!T62="","",'Application form'!T62)</f>
        <v/>
      </c>
      <c r="T26" s="26" t="str">
        <f>IF('Application form'!U62="","",'Application form'!U62)</f>
        <v/>
      </c>
      <c r="U26" s="169" t="str">
        <f>IF('Application form'!V62="","",'Application form'!V62)</f>
        <v/>
      </c>
      <c r="V26" s="26" t="str">
        <f>IF('Application form'!W62="","",'Application form'!W62)</f>
        <v/>
      </c>
      <c r="W26" s="26" t="str">
        <f>IF('Application form'!X62="","",'Application form'!X62)</f>
        <v/>
      </c>
      <c r="X26" s="26" t="str">
        <f>IF('Application form'!Y62="Yes","TRFO", IF('Application form'!Y62="No","No",""))</f>
        <v/>
      </c>
      <c r="Y26" s="26" t="str">
        <f>IF(LEFT('Application form'!Z62,1)="B", LEFT('Application form'!Z62,3), LEFT('Application form'!Z62,1))</f>
        <v/>
      </c>
      <c r="Z26" s="170" t="str">
        <f>IF('Application form'!AB62="","",'Application form'!AB62)</f>
        <v/>
      </c>
      <c r="AA26" s="170" t="str">
        <f>IF('Application form'!AC62="","",'Application form'!AC62)</f>
        <v/>
      </c>
      <c r="AB26" s="26" t="str">
        <f>IF('Application form'!AE62="","",'Application form'!AE62)</f>
        <v/>
      </c>
      <c r="AC26" s="245" t="str">
        <f>IF('Application form'!AF62="","",'Application form'!AF62)</f>
        <v/>
      </c>
      <c r="AD26" s="26" t="str">
        <f>IF('Application form'!AG62="","",'Application form'!AG62)</f>
        <v/>
      </c>
      <c r="AE26" s="26" t="str">
        <f>IF('Application form'!Z62="","",'Application form'!Z62)</f>
        <v/>
      </c>
      <c r="AF26" s="26" t="str">
        <f>IF('Application form'!AD62=0,"",'Application form'!AD62)</f>
        <v/>
      </c>
    </row>
    <row r="27" spans="1:32">
      <c r="A27" s="26" t="str">
        <f>'Application form'!AO63</f>
        <v/>
      </c>
      <c r="B27" s="243" t="str">
        <f>'Application form'!AS63</f>
        <v/>
      </c>
      <c r="C27" s="26" t="str">
        <f>'Application form'!AR63</f>
        <v/>
      </c>
      <c r="D27" s="26" t="str">
        <f>IF('Application form'!C63="","",'Application form'!C63)</f>
        <v/>
      </c>
      <c r="E27" s="26" t="str">
        <f>IF('Application form'!D63="","",'Application form'!D63)</f>
        <v/>
      </c>
      <c r="F27" s="26" t="str">
        <f>PROPER('Application form'!E63)</f>
        <v/>
      </c>
      <c r="G27" s="26" t="str">
        <f>UPPER('Application form'!F63)</f>
        <v/>
      </c>
      <c r="H27" s="26" t="str">
        <f>IF('Application form'!H63="","",'Application form'!H63)</f>
        <v/>
      </c>
      <c r="I27" s="26" t="str">
        <f>IF('Application form'!I63="","",'Application form'!I63)</f>
        <v/>
      </c>
      <c r="J27" s="26" t="str">
        <f>IF('Application form'!J63="Attend","IJF","")</f>
        <v/>
      </c>
      <c r="K27" s="170" t="str">
        <f>IF('Application form'!L63="","",'Application form'!L63)</f>
        <v/>
      </c>
      <c r="L27" s="26" t="str">
        <f>IF('Application form'!M63="","",'Application form'!M63)</f>
        <v/>
      </c>
      <c r="M27" s="26" t="str">
        <f>IF('Application form'!N63="","",'Application form'!N63)</f>
        <v/>
      </c>
      <c r="N27" s="169" t="str">
        <f>IF('Application form'!O63="","",'Application form'!O63)</f>
        <v/>
      </c>
      <c r="O27" s="26" t="str">
        <f>IF('Application form'!P63="","",'Application form'!P63)</f>
        <v/>
      </c>
      <c r="P27" s="26" t="str">
        <f>IF('Application form'!Q63="","",'Application form'!Q63)</f>
        <v/>
      </c>
      <c r="Q27" s="26" t="str">
        <f>IF('Application form'!R63="Yes","TRFI", IF('Application form'!R63="No","No",""))</f>
        <v/>
      </c>
      <c r="R27" s="170" t="str">
        <f>IF('Application form'!S63="","",'Application form'!S63)</f>
        <v/>
      </c>
      <c r="S27" s="26" t="str">
        <f>IF('Application form'!T63="","",'Application form'!T63)</f>
        <v/>
      </c>
      <c r="T27" s="26" t="str">
        <f>IF('Application form'!U63="","",'Application form'!U63)</f>
        <v/>
      </c>
      <c r="U27" s="169" t="str">
        <f>IF('Application form'!V63="","",'Application form'!V63)</f>
        <v/>
      </c>
      <c r="V27" s="26" t="str">
        <f>IF('Application form'!W63="","",'Application form'!W63)</f>
        <v/>
      </c>
      <c r="W27" s="26" t="str">
        <f>IF('Application form'!X63="","",'Application form'!X63)</f>
        <v/>
      </c>
      <c r="X27" s="26" t="str">
        <f>IF('Application form'!Y63="Yes","TRFO", IF('Application form'!Y63="No","No",""))</f>
        <v/>
      </c>
      <c r="Y27" s="26" t="str">
        <f>IF(LEFT('Application form'!Z63,1)="B", LEFT('Application form'!Z63,3), LEFT('Application form'!Z63,1))</f>
        <v/>
      </c>
      <c r="Z27" s="170" t="str">
        <f>IF('Application form'!AB63="","",'Application form'!AB63)</f>
        <v/>
      </c>
      <c r="AA27" s="170" t="str">
        <f>IF('Application form'!AC63="","",'Application form'!AC63)</f>
        <v/>
      </c>
      <c r="AB27" s="26" t="str">
        <f>IF('Application form'!AE63="","",'Application form'!AE63)</f>
        <v/>
      </c>
      <c r="AC27" s="245" t="str">
        <f>IF('Application form'!AF63="","",'Application form'!AF63)</f>
        <v/>
      </c>
      <c r="AD27" s="26" t="str">
        <f>IF('Application form'!AG63="","",'Application form'!AG63)</f>
        <v/>
      </c>
      <c r="AE27" s="26" t="str">
        <f>IF('Application form'!Z63="","",'Application form'!Z63)</f>
        <v/>
      </c>
      <c r="AF27" s="26" t="str">
        <f>IF('Application form'!AD63=0,"",'Application form'!AD63)</f>
        <v/>
      </c>
    </row>
    <row r="28" spans="1:32">
      <c r="A28" s="26" t="str">
        <f>'Application form'!AO64</f>
        <v/>
      </c>
      <c r="B28" s="243" t="str">
        <f>'Application form'!AS64</f>
        <v/>
      </c>
      <c r="C28" s="26" t="str">
        <f>'Application form'!AR64</f>
        <v/>
      </c>
      <c r="D28" s="26" t="str">
        <f>IF('Application form'!C64="","",'Application form'!C64)</f>
        <v/>
      </c>
      <c r="E28" s="26" t="str">
        <f>IF('Application form'!D64="","",'Application form'!D64)</f>
        <v/>
      </c>
      <c r="F28" s="26" t="str">
        <f>PROPER('Application form'!E64)</f>
        <v/>
      </c>
      <c r="G28" s="26" t="str">
        <f>UPPER('Application form'!F64)</f>
        <v/>
      </c>
      <c r="H28" s="26" t="str">
        <f>IF('Application form'!H64="","",'Application form'!H64)</f>
        <v/>
      </c>
      <c r="I28" s="26" t="str">
        <f>IF('Application form'!I64="","",'Application form'!I64)</f>
        <v/>
      </c>
      <c r="J28" s="26" t="str">
        <f>IF('Application form'!J64="Attend","IJF","")</f>
        <v/>
      </c>
      <c r="K28" s="170" t="str">
        <f>IF('Application form'!L64="","",'Application form'!L64)</f>
        <v/>
      </c>
      <c r="L28" s="26" t="str">
        <f>IF('Application form'!M64="","",'Application form'!M64)</f>
        <v/>
      </c>
      <c r="M28" s="26" t="str">
        <f>IF('Application form'!N64="","",'Application form'!N64)</f>
        <v/>
      </c>
      <c r="N28" s="169" t="str">
        <f>IF('Application form'!O64="","",'Application form'!O64)</f>
        <v/>
      </c>
      <c r="O28" s="26" t="str">
        <f>IF('Application form'!P64="","",'Application form'!P64)</f>
        <v/>
      </c>
      <c r="P28" s="26" t="str">
        <f>IF('Application form'!Q64="","",'Application form'!Q64)</f>
        <v/>
      </c>
      <c r="Q28" s="26" t="str">
        <f>IF('Application form'!R64="Yes","TRFI", IF('Application form'!R64="No","No",""))</f>
        <v/>
      </c>
      <c r="R28" s="170" t="str">
        <f>IF('Application form'!S64="","",'Application form'!S64)</f>
        <v/>
      </c>
      <c r="S28" s="26" t="str">
        <f>IF('Application form'!T64="","",'Application form'!T64)</f>
        <v/>
      </c>
      <c r="T28" s="26" t="str">
        <f>IF('Application form'!U64="","",'Application form'!U64)</f>
        <v/>
      </c>
      <c r="U28" s="169" t="str">
        <f>IF('Application form'!V64="","",'Application form'!V64)</f>
        <v/>
      </c>
      <c r="V28" s="26" t="str">
        <f>IF('Application form'!W64="","",'Application form'!W64)</f>
        <v/>
      </c>
      <c r="W28" s="26" t="str">
        <f>IF('Application form'!X64="","",'Application form'!X64)</f>
        <v/>
      </c>
      <c r="X28" s="26" t="str">
        <f>IF('Application form'!Y64="Yes","TRFO", IF('Application form'!Y64="No","No",""))</f>
        <v/>
      </c>
      <c r="Y28" s="26" t="str">
        <f>IF(LEFT('Application form'!Z64,1)="B", LEFT('Application form'!Z64,3), LEFT('Application form'!Z64,1))</f>
        <v/>
      </c>
      <c r="Z28" s="170" t="str">
        <f>IF('Application form'!AB64="","",'Application form'!AB64)</f>
        <v/>
      </c>
      <c r="AA28" s="170" t="str">
        <f>IF('Application form'!AC64="","",'Application form'!AC64)</f>
        <v/>
      </c>
      <c r="AB28" s="26" t="str">
        <f>IF('Application form'!AE64="","",'Application form'!AE64)</f>
        <v/>
      </c>
      <c r="AC28" s="245" t="str">
        <f>IF('Application form'!AF64="","",'Application form'!AF64)</f>
        <v/>
      </c>
      <c r="AD28" s="26" t="str">
        <f>IF('Application form'!AG64="","",'Application form'!AG64)</f>
        <v/>
      </c>
      <c r="AE28" s="26" t="str">
        <f>IF('Application form'!Z64="","",'Application form'!Z64)</f>
        <v/>
      </c>
      <c r="AF28" s="26" t="str">
        <f>IF('Application form'!AD64=0,"",'Application form'!AD64)</f>
        <v/>
      </c>
    </row>
    <row r="29" spans="1:32">
      <c r="A29" s="26" t="str">
        <f>'Application form'!AO65</f>
        <v/>
      </c>
      <c r="B29" s="243" t="str">
        <f>'Application form'!AS65</f>
        <v/>
      </c>
      <c r="C29" s="26" t="str">
        <f>'Application form'!AR65</f>
        <v/>
      </c>
      <c r="D29" s="26" t="str">
        <f>IF('Application form'!C65="","",'Application form'!C65)</f>
        <v/>
      </c>
      <c r="E29" s="26" t="str">
        <f>IF('Application form'!D65="","",'Application form'!D65)</f>
        <v/>
      </c>
      <c r="F29" s="26" t="str">
        <f>PROPER('Application form'!E65)</f>
        <v/>
      </c>
      <c r="G29" s="26" t="str">
        <f>UPPER('Application form'!F65)</f>
        <v/>
      </c>
      <c r="H29" s="26" t="str">
        <f>IF('Application form'!H65="","",'Application form'!H65)</f>
        <v/>
      </c>
      <c r="I29" s="26" t="str">
        <f>IF('Application form'!I65="","",'Application form'!I65)</f>
        <v/>
      </c>
      <c r="J29" s="26" t="str">
        <f>IF('Application form'!J65="Attend","IJF","")</f>
        <v/>
      </c>
      <c r="K29" s="170" t="str">
        <f>IF('Application form'!L65="","",'Application form'!L65)</f>
        <v/>
      </c>
      <c r="L29" s="26" t="str">
        <f>IF('Application form'!M65="","",'Application form'!M65)</f>
        <v/>
      </c>
      <c r="M29" s="26" t="str">
        <f>IF('Application form'!N65="","",'Application form'!N65)</f>
        <v/>
      </c>
      <c r="N29" s="169" t="str">
        <f>IF('Application form'!O65="","",'Application form'!O65)</f>
        <v/>
      </c>
      <c r="O29" s="26" t="str">
        <f>IF('Application form'!P65="","",'Application form'!P65)</f>
        <v/>
      </c>
      <c r="P29" s="26" t="str">
        <f>IF('Application form'!Q65="","",'Application form'!Q65)</f>
        <v/>
      </c>
      <c r="Q29" s="26" t="str">
        <f>IF('Application form'!R65="Yes","TRFI", IF('Application form'!R65="No","No",""))</f>
        <v/>
      </c>
      <c r="R29" s="170" t="str">
        <f>IF('Application form'!S65="","",'Application form'!S65)</f>
        <v/>
      </c>
      <c r="S29" s="26" t="str">
        <f>IF('Application form'!T65="","",'Application form'!T65)</f>
        <v/>
      </c>
      <c r="T29" s="26" t="str">
        <f>IF('Application form'!U65="","",'Application form'!U65)</f>
        <v/>
      </c>
      <c r="U29" s="169" t="str">
        <f>IF('Application form'!V65="","",'Application form'!V65)</f>
        <v/>
      </c>
      <c r="V29" s="26" t="str">
        <f>IF('Application form'!W65="","",'Application form'!W65)</f>
        <v/>
      </c>
      <c r="W29" s="26" t="str">
        <f>IF('Application form'!X65="","",'Application form'!X65)</f>
        <v/>
      </c>
      <c r="X29" s="26" t="str">
        <f>IF('Application form'!Y65="Yes","TRFO", IF('Application form'!Y65="No","No",""))</f>
        <v/>
      </c>
      <c r="Y29" s="26" t="str">
        <f>IF(LEFT('Application form'!Z65,1)="B", LEFT('Application form'!Z65,3), LEFT('Application form'!Z65,1))</f>
        <v/>
      </c>
      <c r="Z29" s="170" t="str">
        <f>IF('Application form'!AB65="","",'Application form'!AB65)</f>
        <v/>
      </c>
      <c r="AA29" s="170" t="str">
        <f>IF('Application form'!AC65="","",'Application form'!AC65)</f>
        <v/>
      </c>
      <c r="AB29" s="26" t="str">
        <f>IF('Application form'!AE65="","",'Application form'!AE65)</f>
        <v/>
      </c>
      <c r="AC29" s="245" t="str">
        <f>IF('Application form'!AF65="","",'Application form'!AF65)</f>
        <v/>
      </c>
      <c r="AD29" s="26" t="str">
        <f>IF('Application form'!AG65="","",'Application form'!AG65)</f>
        <v/>
      </c>
      <c r="AE29" s="26" t="str">
        <f>IF('Application form'!Z65="","",'Application form'!Z65)</f>
        <v/>
      </c>
      <c r="AF29" s="26" t="str">
        <f>IF('Application form'!AD65=0,"",'Application form'!AD65)</f>
        <v/>
      </c>
    </row>
    <row r="30" spans="1:32">
      <c r="A30" s="26" t="str">
        <f>'Application form'!AO66</f>
        <v/>
      </c>
      <c r="B30" s="243" t="str">
        <f>'Application form'!AS66</f>
        <v/>
      </c>
      <c r="C30" s="26" t="str">
        <f>'Application form'!AR66</f>
        <v/>
      </c>
      <c r="D30" s="26" t="str">
        <f>IF('Application form'!C66="","",'Application form'!C66)</f>
        <v/>
      </c>
      <c r="E30" s="26" t="str">
        <f>IF('Application form'!D66="","",'Application form'!D66)</f>
        <v/>
      </c>
      <c r="F30" s="26" t="str">
        <f>PROPER('Application form'!E66)</f>
        <v/>
      </c>
      <c r="G30" s="26" t="str">
        <f>UPPER('Application form'!F66)</f>
        <v/>
      </c>
      <c r="H30" s="26" t="str">
        <f>IF('Application form'!H66="","",'Application form'!H66)</f>
        <v/>
      </c>
      <c r="I30" s="26" t="str">
        <f>IF('Application form'!I66="","",'Application form'!I66)</f>
        <v/>
      </c>
      <c r="J30" s="26" t="str">
        <f>IF('Application form'!J66="Attend","IJF","")</f>
        <v/>
      </c>
      <c r="K30" s="170" t="str">
        <f>IF('Application form'!L66="","",'Application form'!L66)</f>
        <v/>
      </c>
      <c r="L30" s="26" t="str">
        <f>IF('Application form'!M66="","",'Application form'!M66)</f>
        <v/>
      </c>
      <c r="M30" s="26" t="str">
        <f>IF('Application form'!N66="","",'Application form'!N66)</f>
        <v/>
      </c>
      <c r="N30" s="169" t="str">
        <f>IF('Application form'!O66="","",'Application form'!O66)</f>
        <v/>
      </c>
      <c r="O30" s="26" t="str">
        <f>IF('Application form'!P66="","",'Application form'!P66)</f>
        <v/>
      </c>
      <c r="P30" s="26" t="str">
        <f>IF('Application form'!Q66="","",'Application form'!Q66)</f>
        <v/>
      </c>
      <c r="Q30" s="26" t="str">
        <f>IF('Application form'!R66="Yes","TRFI", IF('Application form'!R66="No","No",""))</f>
        <v/>
      </c>
      <c r="R30" s="170" t="str">
        <f>IF('Application form'!S66="","",'Application form'!S66)</f>
        <v/>
      </c>
      <c r="S30" s="26" t="str">
        <f>IF('Application form'!T66="","",'Application form'!T66)</f>
        <v/>
      </c>
      <c r="T30" s="26" t="str">
        <f>IF('Application form'!U66="","",'Application form'!U66)</f>
        <v/>
      </c>
      <c r="U30" s="169" t="str">
        <f>IF('Application form'!V66="","",'Application form'!V66)</f>
        <v/>
      </c>
      <c r="V30" s="26" t="str">
        <f>IF('Application form'!W66="","",'Application form'!W66)</f>
        <v/>
      </c>
      <c r="W30" s="26" t="str">
        <f>IF('Application form'!X66="","",'Application form'!X66)</f>
        <v/>
      </c>
      <c r="X30" s="26" t="str">
        <f>IF('Application form'!Y66="Yes","TRFO", IF('Application form'!Y66="No","No",""))</f>
        <v/>
      </c>
      <c r="Y30" s="26" t="str">
        <f>IF(LEFT('Application form'!Z66,1)="B", LEFT('Application form'!Z66,3), LEFT('Application form'!Z66,1))</f>
        <v/>
      </c>
      <c r="Z30" s="170" t="str">
        <f>IF('Application form'!AB66="","",'Application form'!AB66)</f>
        <v/>
      </c>
      <c r="AA30" s="170" t="str">
        <f>IF('Application form'!AC66="","",'Application form'!AC66)</f>
        <v/>
      </c>
      <c r="AB30" s="26" t="str">
        <f>IF('Application form'!AE66="","",'Application form'!AE66)</f>
        <v/>
      </c>
      <c r="AC30" s="245" t="str">
        <f>IF('Application form'!AF66="","",'Application form'!AF66)</f>
        <v/>
      </c>
      <c r="AD30" s="26" t="str">
        <f>IF('Application form'!AG66="","",'Application form'!AG66)</f>
        <v/>
      </c>
      <c r="AE30" s="26" t="str">
        <f>IF('Application form'!Z66="","",'Application form'!Z66)</f>
        <v/>
      </c>
      <c r="AF30" s="26" t="str">
        <f>IF('Application form'!AD66=0,"",'Application form'!AD66)</f>
        <v/>
      </c>
    </row>
    <row r="31" spans="1:32">
      <c r="A31" s="26" t="str">
        <f>'Application form'!AO67</f>
        <v/>
      </c>
      <c r="B31" s="243" t="str">
        <f>'Application form'!AS67</f>
        <v/>
      </c>
      <c r="C31" s="26" t="str">
        <f>'Application form'!AR67</f>
        <v/>
      </c>
      <c r="D31" s="26" t="str">
        <f>IF('Application form'!C67="","",'Application form'!C67)</f>
        <v/>
      </c>
      <c r="E31" s="26" t="str">
        <f>IF('Application form'!D67="","",'Application form'!D67)</f>
        <v/>
      </c>
      <c r="F31" s="26" t="str">
        <f>PROPER('Application form'!E67)</f>
        <v/>
      </c>
      <c r="G31" s="26" t="str">
        <f>UPPER('Application form'!F67)</f>
        <v/>
      </c>
      <c r="H31" s="26" t="str">
        <f>IF('Application form'!H67="","",'Application form'!H67)</f>
        <v/>
      </c>
      <c r="I31" s="26" t="str">
        <f>IF('Application form'!I67="","",'Application form'!I67)</f>
        <v/>
      </c>
      <c r="J31" s="26" t="str">
        <f>IF('Application form'!J67="Attend","IJF","")</f>
        <v/>
      </c>
      <c r="K31" s="170" t="str">
        <f>IF('Application form'!L67="","",'Application form'!L67)</f>
        <v/>
      </c>
      <c r="L31" s="26" t="str">
        <f>IF('Application form'!M67="","",'Application form'!M67)</f>
        <v/>
      </c>
      <c r="M31" s="26" t="str">
        <f>IF('Application form'!N67="","",'Application form'!N67)</f>
        <v/>
      </c>
      <c r="N31" s="169" t="str">
        <f>IF('Application form'!O67="","",'Application form'!O67)</f>
        <v/>
      </c>
      <c r="O31" s="26" t="str">
        <f>IF('Application form'!P67="","",'Application form'!P67)</f>
        <v/>
      </c>
      <c r="P31" s="26" t="str">
        <f>IF('Application form'!Q67="","",'Application form'!Q67)</f>
        <v/>
      </c>
      <c r="Q31" s="26" t="str">
        <f>IF('Application form'!R67="Yes","TRFI", IF('Application form'!R67="No","No",""))</f>
        <v/>
      </c>
      <c r="R31" s="170" t="str">
        <f>IF('Application form'!S67="","",'Application form'!S67)</f>
        <v/>
      </c>
      <c r="S31" s="26" t="str">
        <f>IF('Application form'!T67="","",'Application form'!T67)</f>
        <v/>
      </c>
      <c r="T31" s="26" t="str">
        <f>IF('Application form'!U67="","",'Application form'!U67)</f>
        <v/>
      </c>
      <c r="U31" s="169" t="str">
        <f>IF('Application form'!V67="","",'Application form'!V67)</f>
        <v/>
      </c>
      <c r="V31" s="26" t="str">
        <f>IF('Application form'!W67="","",'Application form'!W67)</f>
        <v/>
      </c>
      <c r="W31" s="26" t="str">
        <f>IF('Application form'!X67="","",'Application form'!X67)</f>
        <v/>
      </c>
      <c r="X31" s="26" t="str">
        <f>IF('Application form'!Y67="Yes","TRFO", IF('Application form'!Y67="No","No",""))</f>
        <v/>
      </c>
      <c r="Y31" s="26" t="str">
        <f>IF(LEFT('Application form'!Z67,1)="B", LEFT('Application form'!Z67,3), LEFT('Application form'!Z67,1))</f>
        <v/>
      </c>
      <c r="Z31" s="170" t="str">
        <f>IF('Application form'!AB67="","",'Application form'!AB67)</f>
        <v/>
      </c>
      <c r="AA31" s="170" t="str">
        <f>IF('Application form'!AC67="","",'Application form'!AC67)</f>
        <v/>
      </c>
      <c r="AB31" s="26" t="str">
        <f>IF('Application form'!AE67="","",'Application form'!AE67)</f>
        <v/>
      </c>
      <c r="AC31" s="245" t="str">
        <f>IF('Application form'!AF67="","",'Application form'!AF67)</f>
        <v/>
      </c>
      <c r="AD31" s="26" t="str">
        <f>IF('Application form'!AG67="","",'Application form'!AG67)</f>
        <v/>
      </c>
      <c r="AE31" s="26" t="str">
        <f>IF('Application form'!Z67="","",'Application form'!Z67)</f>
        <v/>
      </c>
      <c r="AF31" s="26" t="str">
        <f>IF('Application form'!AD67=0,"",'Application form'!AD67)</f>
        <v/>
      </c>
    </row>
    <row r="32" spans="1:32">
      <c r="A32" s="26" t="str">
        <f>'Application form'!AO68</f>
        <v/>
      </c>
      <c r="B32" s="243" t="str">
        <f>'Application form'!AS68</f>
        <v/>
      </c>
      <c r="C32" s="26" t="str">
        <f>'Application form'!AR68</f>
        <v/>
      </c>
      <c r="D32" s="26" t="str">
        <f>IF('Application form'!C68="","",'Application form'!C68)</f>
        <v/>
      </c>
      <c r="E32" s="26" t="str">
        <f>IF('Application form'!D68="","",'Application form'!D68)</f>
        <v/>
      </c>
      <c r="F32" s="26" t="str">
        <f>PROPER('Application form'!E68)</f>
        <v/>
      </c>
      <c r="G32" s="26" t="str">
        <f>UPPER('Application form'!F68)</f>
        <v/>
      </c>
      <c r="H32" s="26" t="str">
        <f>IF('Application form'!H68="","",'Application form'!H68)</f>
        <v/>
      </c>
      <c r="I32" s="26" t="str">
        <f>IF('Application form'!I68="","",'Application form'!I68)</f>
        <v/>
      </c>
      <c r="J32" s="26" t="str">
        <f>IF('Application form'!J68="Attend","IJF","")</f>
        <v/>
      </c>
      <c r="K32" s="170" t="str">
        <f>IF('Application form'!L68="","",'Application form'!L68)</f>
        <v/>
      </c>
      <c r="L32" s="26" t="str">
        <f>IF('Application form'!M68="","",'Application form'!M68)</f>
        <v/>
      </c>
      <c r="M32" s="26" t="str">
        <f>IF('Application form'!N68="","",'Application form'!N68)</f>
        <v/>
      </c>
      <c r="N32" s="169" t="str">
        <f>IF('Application form'!O68="","",'Application form'!O68)</f>
        <v/>
      </c>
      <c r="O32" s="26" t="str">
        <f>IF('Application form'!P68="","",'Application form'!P68)</f>
        <v/>
      </c>
      <c r="P32" s="26" t="str">
        <f>IF('Application form'!Q68="","",'Application form'!Q68)</f>
        <v/>
      </c>
      <c r="Q32" s="26" t="str">
        <f>IF('Application form'!R68="Yes","TRFI", IF('Application form'!R68="No","No",""))</f>
        <v/>
      </c>
      <c r="R32" s="170" t="str">
        <f>IF('Application form'!S68="","",'Application form'!S68)</f>
        <v/>
      </c>
      <c r="S32" s="26" t="str">
        <f>IF('Application form'!T68="","",'Application form'!T68)</f>
        <v/>
      </c>
      <c r="T32" s="26" t="str">
        <f>IF('Application form'!U68="","",'Application form'!U68)</f>
        <v/>
      </c>
      <c r="U32" s="169" t="str">
        <f>IF('Application form'!V68="","",'Application form'!V68)</f>
        <v/>
      </c>
      <c r="V32" s="26" t="str">
        <f>IF('Application form'!W68="","",'Application form'!W68)</f>
        <v/>
      </c>
      <c r="W32" s="26" t="str">
        <f>IF('Application form'!X68="","",'Application form'!X68)</f>
        <v/>
      </c>
      <c r="X32" s="26" t="str">
        <f>IF('Application form'!Y68="Yes","TRFO", IF('Application form'!Y68="No","No",""))</f>
        <v/>
      </c>
      <c r="Y32" s="26" t="str">
        <f>IF(LEFT('Application form'!Z68,1)="B", LEFT('Application form'!Z68,3), LEFT('Application form'!Z68,1))</f>
        <v/>
      </c>
      <c r="Z32" s="170" t="str">
        <f>IF('Application form'!AB68="","",'Application form'!AB68)</f>
        <v/>
      </c>
      <c r="AA32" s="170" t="str">
        <f>IF('Application form'!AC68="","",'Application form'!AC68)</f>
        <v/>
      </c>
      <c r="AB32" s="26" t="str">
        <f>IF('Application form'!AE68="","",'Application form'!AE68)</f>
        <v/>
      </c>
      <c r="AC32" s="245" t="str">
        <f>IF('Application form'!AF68="","",'Application form'!AF68)</f>
        <v/>
      </c>
      <c r="AD32" s="26" t="str">
        <f>IF('Application form'!AG68="","",'Application form'!AG68)</f>
        <v/>
      </c>
      <c r="AE32" s="26" t="str">
        <f>IF('Application form'!Z68="","",'Application form'!Z68)</f>
        <v/>
      </c>
      <c r="AF32" s="26" t="str">
        <f>IF('Application form'!AD68=0,"",'Application form'!AD68)</f>
        <v/>
      </c>
    </row>
    <row r="33" spans="1:32">
      <c r="A33" s="26" t="str">
        <f>'Application form'!AO69</f>
        <v/>
      </c>
      <c r="B33" s="243" t="str">
        <f>'Application form'!AS69</f>
        <v/>
      </c>
      <c r="C33" s="26" t="str">
        <f>'Application form'!AR69</f>
        <v/>
      </c>
      <c r="D33" s="26" t="str">
        <f>IF('Application form'!C69="","",'Application form'!C69)</f>
        <v/>
      </c>
      <c r="E33" s="26" t="str">
        <f>IF('Application form'!D69="","",'Application form'!D69)</f>
        <v/>
      </c>
      <c r="F33" s="26" t="str">
        <f>PROPER('Application form'!E69)</f>
        <v/>
      </c>
      <c r="G33" s="26" t="str">
        <f>UPPER('Application form'!F69)</f>
        <v/>
      </c>
      <c r="H33" s="26" t="str">
        <f>IF('Application form'!H69="","",'Application form'!H69)</f>
        <v/>
      </c>
      <c r="I33" s="26" t="str">
        <f>IF('Application form'!I69="","",'Application form'!I69)</f>
        <v/>
      </c>
      <c r="J33" s="26" t="str">
        <f>IF('Application form'!J69="Attend","IJF","")</f>
        <v/>
      </c>
      <c r="K33" s="170" t="str">
        <f>IF('Application form'!L69="","",'Application form'!L69)</f>
        <v/>
      </c>
      <c r="L33" s="26" t="str">
        <f>IF('Application form'!M69="","",'Application form'!M69)</f>
        <v/>
      </c>
      <c r="M33" s="26" t="str">
        <f>IF('Application form'!N69="","",'Application form'!N69)</f>
        <v/>
      </c>
      <c r="N33" s="169" t="str">
        <f>IF('Application form'!O69="","",'Application form'!O69)</f>
        <v/>
      </c>
      <c r="O33" s="26" t="str">
        <f>IF('Application form'!P69="","",'Application form'!P69)</f>
        <v/>
      </c>
      <c r="P33" s="26" t="str">
        <f>IF('Application form'!Q69="","",'Application form'!Q69)</f>
        <v/>
      </c>
      <c r="Q33" s="26" t="str">
        <f>IF('Application form'!R69="Yes","TRFI", IF('Application form'!R69="No","No",""))</f>
        <v/>
      </c>
      <c r="R33" s="170" t="str">
        <f>IF('Application form'!S69="","",'Application form'!S69)</f>
        <v/>
      </c>
      <c r="S33" s="26" t="str">
        <f>IF('Application form'!T69="","",'Application form'!T69)</f>
        <v/>
      </c>
      <c r="T33" s="26" t="str">
        <f>IF('Application form'!U69="","",'Application form'!U69)</f>
        <v/>
      </c>
      <c r="U33" s="169" t="str">
        <f>IF('Application form'!V69="","",'Application form'!V69)</f>
        <v/>
      </c>
      <c r="V33" s="26" t="str">
        <f>IF('Application form'!W69="","",'Application form'!W69)</f>
        <v/>
      </c>
      <c r="W33" s="26" t="str">
        <f>IF('Application form'!X69="","",'Application form'!X69)</f>
        <v/>
      </c>
      <c r="X33" s="26" t="str">
        <f>IF('Application form'!Y69="Yes","TRFO", IF('Application form'!Y69="No","No",""))</f>
        <v/>
      </c>
      <c r="Y33" s="26" t="str">
        <f>IF(LEFT('Application form'!Z69,1)="B", LEFT('Application form'!Z69,3), LEFT('Application form'!Z69,1))</f>
        <v/>
      </c>
      <c r="Z33" s="170" t="str">
        <f>IF('Application form'!AB69="","",'Application form'!AB69)</f>
        <v/>
      </c>
      <c r="AA33" s="170" t="str">
        <f>IF('Application form'!AC69="","",'Application form'!AC69)</f>
        <v/>
      </c>
      <c r="AB33" s="26" t="str">
        <f>IF('Application form'!AE69="","",'Application form'!AE69)</f>
        <v/>
      </c>
      <c r="AC33" s="245" t="str">
        <f>IF('Application form'!AF69="","",'Application form'!AF69)</f>
        <v/>
      </c>
      <c r="AD33" s="26" t="str">
        <f>IF('Application form'!AG69="","",'Application form'!AG69)</f>
        <v/>
      </c>
      <c r="AE33" s="26" t="str">
        <f>IF('Application form'!Z69="","",'Application form'!Z69)</f>
        <v/>
      </c>
      <c r="AF33" s="26" t="str">
        <f>IF('Application form'!AD69=0,"",'Application form'!AD69)</f>
        <v/>
      </c>
    </row>
    <row r="34" spans="1:32">
      <c r="A34" s="26" t="str">
        <f>'Application form'!AO70</f>
        <v/>
      </c>
      <c r="B34" s="243" t="str">
        <f>'Application form'!AS70</f>
        <v/>
      </c>
      <c r="C34" s="26" t="str">
        <f>'Application form'!AR70</f>
        <v/>
      </c>
      <c r="D34" s="26" t="str">
        <f>IF('Application form'!C70="","",'Application form'!C70)</f>
        <v/>
      </c>
      <c r="E34" s="26" t="str">
        <f>IF('Application form'!D70="","",'Application form'!D70)</f>
        <v/>
      </c>
      <c r="F34" s="26" t="str">
        <f>PROPER('Application form'!E70)</f>
        <v/>
      </c>
      <c r="G34" s="26" t="str">
        <f>UPPER('Application form'!F70)</f>
        <v/>
      </c>
      <c r="H34" s="26" t="str">
        <f>IF('Application form'!H70="","",'Application form'!H70)</f>
        <v/>
      </c>
      <c r="I34" s="26" t="str">
        <f>IF('Application form'!I70="","",'Application form'!I70)</f>
        <v/>
      </c>
      <c r="J34" s="26" t="str">
        <f>IF('Application form'!J70="Attend","IJF","")</f>
        <v/>
      </c>
      <c r="K34" s="170" t="str">
        <f>IF('Application form'!L70="","",'Application form'!L70)</f>
        <v/>
      </c>
      <c r="L34" s="26" t="str">
        <f>IF('Application form'!M70="","",'Application form'!M70)</f>
        <v/>
      </c>
      <c r="M34" s="26" t="str">
        <f>IF('Application form'!N70="","",'Application form'!N70)</f>
        <v/>
      </c>
      <c r="N34" s="169" t="str">
        <f>IF('Application form'!O70="","",'Application form'!O70)</f>
        <v/>
      </c>
      <c r="O34" s="26" t="str">
        <f>IF('Application form'!P70="","",'Application form'!P70)</f>
        <v/>
      </c>
      <c r="P34" s="26" t="str">
        <f>IF('Application form'!Q70="","",'Application form'!Q70)</f>
        <v/>
      </c>
      <c r="Q34" s="26" t="str">
        <f>IF('Application form'!R70="Yes","TRFI", IF('Application form'!R70="No","No",""))</f>
        <v/>
      </c>
      <c r="R34" s="170" t="str">
        <f>IF('Application form'!S70="","",'Application form'!S70)</f>
        <v/>
      </c>
      <c r="S34" s="26" t="str">
        <f>IF('Application form'!T70="","",'Application form'!T70)</f>
        <v/>
      </c>
      <c r="T34" s="26" t="str">
        <f>IF('Application form'!U70="","",'Application form'!U70)</f>
        <v/>
      </c>
      <c r="U34" s="169" t="str">
        <f>IF('Application form'!V70="","",'Application form'!V70)</f>
        <v/>
      </c>
      <c r="V34" s="26" t="str">
        <f>IF('Application form'!W70="","",'Application form'!W70)</f>
        <v/>
      </c>
      <c r="W34" s="26" t="str">
        <f>IF('Application form'!X70="","",'Application form'!X70)</f>
        <v/>
      </c>
      <c r="X34" s="26" t="str">
        <f>IF('Application form'!Y70="Yes","TRFO", IF('Application form'!Y70="No","No",""))</f>
        <v/>
      </c>
      <c r="Y34" s="26" t="str">
        <f>IF(LEFT('Application form'!Z70,1)="B", LEFT('Application form'!Z70,3), LEFT('Application form'!Z70,1))</f>
        <v/>
      </c>
      <c r="Z34" s="170" t="str">
        <f>IF('Application form'!AB70="","",'Application form'!AB70)</f>
        <v/>
      </c>
      <c r="AA34" s="170" t="str">
        <f>IF('Application form'!AC70="","",'Application form'!AC70)</f>
        <v/>
      </c>
      <c r="AB34" s="26" t="str">
        <f>IF('Application form'!AE70="","",'Application form'!AE70)</f>
        <v/>
      </c>
      <c r="AC34" s="245" t="str">
        <f>IF('Application form'!AF70="","",'Application form'!AF70)</f>
        <v/>
      </c>
      <c r="AD34" s="26" t="str">
        <f>IF('Application form'!AG70="","",'Application form'!AG70)</f>
        <v/>
      </c>
      <c r="AE34" s="26" t="str">
        <f>IF('Application form'!Z70="","",'Application form'!Z70)</f>
        <v/>
      </c>
      <c r="AF34" s="26" t="str">
        <f>IF('Application form'!AD70=0,"",'Application form'!AD70)</f>
        <v/>
      </c>
    </row>
    <row r="35" spans="1:32">
      <c r="A35" s="26" t="str">
        <f>'Application form'!AO71</f>
        <v/>
      </c>
      <c r="B35" s="243" t="str">
        <f>'Application form'!AS71</f>
        <v/>
      </c>
      <c r="C35" s="26" t="str">
        <f>'Application form'!AR71</f>
        <v/>
      </c>
      <c r="D35" s="26" t="str">
        <f>IF('Application form'!C71="","",'Application form'!C71)</f>
        <v/>
      </c>
      <c r="E35" s="26" t="str">
        <f>IF('Application form'!D71="","",'Application form'!D71)</f>
        <v/>
      </c>
      <c r="F35" s="26" t="str">
        <f>PROPER('Application form'!E71)</f>
        <v/>
      </c>
      <c r="G35" s="26" t="str">
        <f>UPPER('Application form'!F71)</f>
        <v/>
      </c>
      <c r="H35" s="26" t="str">
        <f>IF('Application form'!H71="","",'Application form'!H71)</f>
        <v/>
      </c>
      <c r="I35" s="26" t="str">
        <f>IF('Application form'!I71="","",'Application form'!I71)</f>
        <v/>
      </c>
      <c r="J35" s="26" t="str">
        <f>IF('Application form'!J71="Attend","IJF","")</f>
        <v/>
      </c>
      <c r="K35" s="170" t="str">
        <f>IF('Application form'!L71="","",'Application form'!L71)</f>
        <v/>
      </c>
      <c r="L35" s="26" t="str">
        <f>IF('Application form'!M71="","",'Application form'!M71)</f>
        <v/>
      </c>
      <c r="M35" s="26" t="str">
        <f>IF('Application form'!N71="","",'Application form'!N71)</f>
        <v/>
      </c>
      <c r="N35" s="169" t="str">
        <f>IF('Application form'!O71="","",'Application form'!O71)</f>
        <v/>
      </c>
      <c r="O35" s="26" t="str">
        <f>IF('Application form'!P71="","",'Application form'!P71)</f>
        <v/>
      </c>
      <c r="P35" s="26" t="str">
        <f>IF('Application form'!Q71="","",'Application form'!Q71)</f>
        <v/>
      </c>
      <c r="Q35" s="26" t="str">
        <f>IF('Application form'!R71="Yes","TRFI", IF('Application form'!R71="No","No",""))</f>
        <v/>
      </c>
      <c r="R35" s="170" t="str">
        <f>IF('Application form'!S71="","",'Application form'!S71)</f>
        <v/>
      </c>
      <c r="S35" s="26" t="str">
        <f>IF('Application form'!T71="","",'Application form'!T71)</f>
        <v/>
      </c>
      <c r="T35" s="26" t="str">
        <f>IF('Application form'!U71="","",'Application form'!U71)</f>
        <v/>
      </c>
      <c r="U35" s="169" t="str">
        <f>IF('Application form'!V71="","",'Application form'!V71)</f>
        <v/>
      </c>
      <c r="V35" s="26" t="str">
        <f>IF('Application form'!W71="","",'Application form'!W71)</f>
        <v/>
      </c>
      <c r="W35" s="26" t="str">
        <f>IF('Application form'!X71="","",'Application form'!X71)</f>
        <v/>
      </c>
      <c r="X35" s="26" t="str">
        <f>IF('Application form'!Y71="Yes","TRFO", IF('Application form'!Y71="No","No",""))</f>
        <v/>
      </c>
      <c r="Y35" s="26" t="str">
        <f>IF(LEFT('Application form'!Z71,1)="B", LEFT('Application form'!Z71,3), LEFT('Application form'!Z71,1))</f>
        <v/>
      </c>
      <c r="Z35" s="170" t="str">
        <f>IF('Application form'!AB71="","",'Application form'!AB71)</f>
        <v/>
      </c>
      <c r="AA35" s="170" t="str">
        <f>IF('Application form'!AC71="","",'Application form'!AC71)</f>
        <v/>
      </c>
      <c r="AB35" s="26" t="str">
        <f>IF('Application form'!AE71="","",'Application form'!AE71)</f>
        <v/>
      </c>
      <c r="AC35" s="245" t="str">
        <f>IF('Application form'!AF71="","",'Application form'!AF71)</f>
        <v/>
      </c>
      <c r="AD35" s="26" t="str">
        <f>IF('Application form'!AG71="","",'Application form'!AG71)</f>
        <v/>
      </c>
      <c r="AE35" s="26" t="str">
        <f>IF('Application form'!Z71="","",'Application form'!Z71)</f>
        <v/>
      </c>
      <c r="AF35" s="26" t="str">
        <f>IF('Application form'!AD71=0,"",'Application form'!AD71)</f>
        <v/>
      </c>
    </row>
    <row r="36" spans="1:32">
      <c r="A36" s="26" t="str">
        <f>'Application form'!AO72</f>
        <v/>
      </c>
      <c r="B36" s="243" t="str">
        <f>'Application form'!AS72</f>
        <v/>
      </c>
      <c r="C36" s="26" t="str">
        <f>'Application form'!AR72</f>
        <v/>
      </c>
      <c r="D36" s="26" t="str">
        <f>IF('Application form'!C72="","",'Application form'!C72)</f>
        <v/>
      </c>
      <c r="E36" s="26" t="str">
        <f>IF('Application form'!D72="","",'Application form'!D72)</f>
        <v/>
      </c>
      <c r="F36" s="26" t="str">
        <f>PROPER('Application form'!E72)</f>
        <v/>
      </c>
      <c r="G36" s="26" t="str">
        <f>UPPER('Application form'!F72)</f>
        <v/>
      </c>
      <c r="H36" s="26" t="str">
        <f>IF('Application form'!H72="","",'Application form'!H72)</f>
        <v/>
      </c>
      <c r="I36" s="26" t="str">
        <f>IF('Application form'!I72="","",'Application form'!I72)</f>
        <v/>
      </c>
      <c r="J36" s="26" t="str">
        <f>IF('Application form'!J72="Attend","IJF","")</f>
        <v/>
      </c>
      <c r="K36" s="170" t="str">
        <f>IF('Application form'!L72="","",'Application form'!L72)</f>
        <v/>
      </c>
      <c r="L36" s="26" t="str">
        <f>IF('Application form'!M72="","",'Application form'!M72)</f>
        <v/>
      </c>
      <c r="M36" s="26" t="str">
        <f>IF('Application form'!N72="","",'Application form'!N72)</f>
        <v/>
      </c>
      <c r="N36" s="169" t="str">
        <f>IF('Application form'!O72="","",'Application form'!O72)</f>
        <v/>
      </c>
      <c r="O36" s="26" t="str">
        <f>IF('Application form'!P72="","",'Application form'!P72)</f>
        <v/>
      </c>
      <c r="P36" s="26" t="str">
        <f>IF('Application form'!Q72="","",'Application form'!Q72)</f>
        <v/>
      </c>
      <c r="Q36" s="26" t="str">
        <f>IF('Application form'!R72="Yes","TRFI", IF('Application form'!R72="No","No",""))</f>
        <v/>
      </c>
      <c r="R36" s="170" t="str">
        <f>IF('Application form'!S72="","",'Application form'!S72)</f>
        <v/>
      </c>
      <c r="S36" s="26" t="str">
        <f>IF('Application form'!T72="","",'Application form'!T72)</f>
        <v/>
      </c>
      <c r="T36" s="26" t="str">
        <f>IF('Application form'!U72="","",'Application form'!U72)</f>
        <v/>
      </c>
      <c r="U36" s="169" t="str">
        <f>IF('Application form'!V72="","",'Application form'!V72)</f>
        <v/>
      </c>
      <c r="V36" s="26" t="str">
        <f>IF('Application form'!W72="","",'Application form'!W72)</f>
        <v/>
      </c>
      <c r="W36" s="26" t="str">
        <f>IF('Application form'!X72="","",'Application form'!X72)</f>
        <v/>
      </c>
      <c r="X36" s="26" t="str">
        <f>IF('Application form'!Y72="Yes","TRFO", IF('Application form'!Y72="No","No",""))</f>
        <v/>
      </c>
      <c r="Y36" s="26" t="str">
        <f>IF(LEFT('Application form'!Z72,1)="B", LEFT('Application form'!Z72,3), LEFT('Application form'!Z72,1))</f>
        <v/>
      </c>
      <c r="Z36" s="170" t="str">
        <f>IF('Application form'!AB72="","",'Application form'!AB72)</f>
        <v/>
      </c>
      <c r="AA36" s="170" t="str">
        <f>IF('Application form'!AC72="","",'Application form'!AC72)</f>
        <v/>
      </c>
      <c r="AB36" s="26" t="str">
        <f>IF('Application form'!AE72="","",'Application form'!AE72)</f>
        <v/>
      </c>
      <c r="AC36" s="245" t="str">
        <f>IF('Application form'!AF72="","",'Application form'!AF72)</f>
        <v/>
      </c>
      <c r="AD36" s="26" t="str">
        <f>IF('Application form'!AG72="","",'Application form'!AG72)</f>
        <v/>
      </c>
      <c r="AE36" s="26" t="str">
        <f>IF('Application form'!Z72="","",'Application form'!Z72)</f>
        <v/>
      </c>
      <c r="AF36" s="26" t="str">
        <f>IF('Application form'!AD72=0,"",'Application form'!AD72)</f>
        <v/>
      </c>
    </row>
    <row r="37" spans="1:32">
      <c r="A37" s="26" t="str">
        <f>'Application form'!AO73</f>
        <v/>
      </c>
      <c r="B37" s="243" t="str">
        <f>'Application form'!AS73</f>
        <v/>
      </c>
      <c r="C37" s="26" t="str">
        <f>'Application form'!AR73</f>
        <v/>
      </c>
      <c r="D37" s="26" t="str">
        <f>IF('Application form'!C73="","",'Application form'!C73)</f>
        <v/>
      </c>
      <c r="E37" s="26" t="str">
        <f>IF('Application form'!D73="","",'Application form'!D73)</f>
        <v/>
      </c>
      <c r="F37" s="26" t="str">
        <f>PROPER('Application form'!E73)</f>
        <v/>
      </c>
      <c r="G37" s="26" t="str">
        <f>UPPER('Application form'!F73)</f>
        <v/>
      </c>
      <c r="H37" s="26" t="str">
        <f>IF('Application form'!H73="","",'Application form'!H73)</f>
        <v/>
      </c>
      <c r="I37" s="26" t="str">
        <f>IF('Application form'!I73="","",'Application form'!I73)</f>
        <v/>
      </c>
      <c r="J37" s="26" t="str">
        <f>IF('Application form'!J73="Attend","IJF","")</f>
        <v/>
      </c>
      <c r="K37" s="170" t="str">
        <f>IF('Application form'!L73="","",'Application form'!L73)</f>
        <v/>
      </c>
      <c r="L37" s="26" t="str">
        <f>IF('Application form'!M73="","",'Application form'!M73)</f>
        <v/>
      </c>
      <c r="M37" s="26" t="str">
        <f>IF('Application form'!N73="","",'Application form'!N73)</f>
        <v/>
      </c>
      <c r="N37" s="169" t="str">
        <f>IF('Application form'!O73="","",'Application form'!O73)</f>
        <v/>
      </c>
      <c r="O37" s="26" t="str">
        <f>IF('Application form'!P73="","",'Application form'!P73)</f>
        <v/>
      </c>
      <c r="P37" s="26" t="str">
        <f>IF('Application form'!Q73="","",'Application form'!Q73)</f>
        <v/>
      </c>
      <c r="Q37" s="26" t="str">
        <f>IF('Application form'!R73="Yes","TRFI", IF('Application form'!R73="No","No",""))</f>
        <v/>
      </c>
      <c r="R37" s="170" t="str">
        <f>IF('Application form'!S73="","",'Application form'!S73)</f>
        <v/>
      </c>
      <c r="S37" s="26" t="str">
        <f>IF('Application form'!T73="","",'Application form'!T73)</f>
        <v/>
      </c>
      <c r="T37" s="26" t="str">
        <f>IF('Application form'!U73="","",'Application form'!U73)</f>
        <v/>
      </c>
      <c r="U37" s="169" t="str">
        <f>IF('Application form'!V73="","",'Application form'!V73)</f>
        <v/>
      </c>
      <c r="V37" s="26" t="str">
        <f>IF('Application form'!W73="","",'Application form'!W73)</f>
        <v/>
      </c>
      <c r="W37" s="26" t="str">
        <f>IF('Application form'!X73="","",'Application form'!X73)</f>
        <v/>
      </c>
      <c r="X37" s="26" t="str">
        <f>IF('Application form'!Y73="Yes","TRFO", IF('Application form'!Y73="No","No",""))</f>
        <v/>
      </c>
      <c r="Y37" s="26" t="str">
        <f>IF(LEFT('Application form'!Z73,1)="B", LEFT('Application form'!Z73,3), LEFT('Application form'!Z73,1))</f>
        <v/>
      </c>
      <c r="Z37" s="170" t="str">
        <f>IF('Application form'!AB73="","",'Application form'!AB73)</f>
        <v/>
      </c>
      <c r="AA37" s="170" t="str">
        <f>IF('Application form'!AC73="","",'Application form'!AC73)</f>
        <v/>
      </c>
      <c r="AB37" s="26" t="str">
        <f>IF('Application form'!AE73="","",'Application form'!AE73)</f>
        <v/>
      </c>
      <c r="AC37" s="245" t="str">
        <f>IF('Application form'!AF73="","",'Application form'!AF73)</f>
        <v/>
      </c>
      <c r="AD37" s="26" t="str">
        <f>IF('Application form'!AG73="","",'Application form'!AG73)</f>
        <v/>
      </c>
      <c r="AE37" s="26" t="str">
        <f>IF('Application form'!Z73="","",'Application form'!Z73)</f>
        <v/>
      </c>
      <c r="AF37" s="26" t="str">
        <f>IF('Application form'!AD73=0,"",'Application form'!AD73)</f>
        <v/>
      </c>
    </row>
    <row r="38" spans="1:32">
      <c r="A38" s="26" t="str">
        <f>'Application form'!AO74</f>
        <v/>
      </c>
      <c r="B38" s="243" t="str">
        <f>'Application form'!AS74</f>
        <v/>
      </c>
      <c r="C38" s="26" t="str">
        <f>'Application form'!AR74</f>
        <v/>
      </c>
      <c r="D38" s="26" t="str">
        <f>IF('Application form'!C74="","",'Application form'!C74)</f>
        <v/>
      </c>
      <c r="E38" s="26" t="str">
        <f>IF('Application form'!D74="","",'Application form'!D74)</f>
        <v/>
      </c>
      <c r="F38" s="26" t="str">
        <f>PROPER('Application form'!E74)</f>
        <v/>
      </c>
      <c r="G38" s="26" t="str">
        <f>UPPER('Application form'!F74)</f>
        <v/>
      </c>
      <c r="H38" s="26" t="str">
        <f>IF('Application form'!H74="","",'Application form'!H74)</f>
        <v/>
      </c>
      <c r="I38" s="26" t="str">
        <f>IF('Application form'!I74="","",'Application form'!I74)</f>
        <v/>
      </c>
      <c r="J38" s="26" t="str">
        <f>IF('Application form'!J74="Attend","IJF","")</f>
        <v/>
      </c>
      <c r="K38" s="170" t="str">
        <f>IF('Application form'!L74="","",'Application form'!L74)</f>
        <v/>
      </c>
      <c r="L38" s="26" t="str">
        <f>IF('Application form'!M74="","",'Application form'!M74)</f>
        <v/>
      </c>
      <c r="M38" s="26" t="str">
        <f>IF('Application form'!N74="","",'Application form'!N74)</f>
        <v/>
      </c>
      <c r="N38" s="169" t="str">
        <f>IF('Application form'!O74="","",'Application form'!O74)</f>
        <v/>
      </c>
      <c r="O38" s="26" t="str">
        <f>IF('Application form'!P74="","",'Application form'!P74)</f>
        <v/>
      </c>
      <c r="P38" s="26" t="str">
        <f>IF('Application form'!Q74="","",'Application form'!Q74)</f>
        <v/>
      </c>
      <c r="Q38" s="26" t="str">
        <f>IF('Application form'!R74="Yes","TRFI", IF('Application form'!R74="No","No",""))</f>
        <v/>
      </c>
      <c r="R38" s="170" t="str">
        <f>IF('Application form'!S74="","",'Application form'!S74)</f>
        <v/>
      </c>
      <c r="S38" s="26" t="str">
        <f>IF('Application form'!T74="","",'Application form'!T74)</f>
        <v/>
      </c>
      <c r="T38" s="26" t="str">
        <f>IF('Application form'!U74="","",'Application form'!U74)</f>
        <v/>
      </c>
      <c r="U38" s="169" t="str">
        <f>IF('Application form'!V74="","",'Application form'!V74)</f>
        <v/>
      </c>
      <c r="V38" s="26" t="str">
        <f>IF('Application form'!W74="","",'Application form'!W74)</f>
        <v/>
      </c>
      <c r="W38" s="26" t="str">
        <f>IF('Application form'!X74="","",'Application form'!X74)</f>
        <v/>
      </c>
      <c r="X38" s="26" t="str">
        <f>IF('Application form'!Y74="Yes","TRFO", IF('Application form'!Y74="No","No",""))</f>
        <v/>
      </c>
      <c r="Y38" s="26" t="str">
        <f>IF(LEFT('Application form'!Z74,1)="B", LEFT('Application form'!Z74,3), LEFT('Application form'!Z74,1))</f>
        <v/>
      </c>
      <c r="Z38" s="170" t="str">
        <f>IF('Application form'!AB74="","",'Application form'!AB74)</f>
        <v/>
      </c>
      <c r="AA38" s="170" t="str">
        <f>IF('Application form'!AC74="","",'Application form'!AC74)</f>
        <v/>
      </c>
      <c r="AB38" s="26" t="str">
        <f>IF('Application form'!AE74="","",'Application form'!AE74)</f>
        <v/>
      </c>
      <c r="AC38" s="245" t="str">
        <f>IF('Application form'!AF74="","",'Application form'!AF74)</f>
        <v/>
      </c>
      <c r="AD38" s="26" t="str">
        <f>IF('Application form'!AG74="","",'Application form'!AG74)</f>
        <v/>
      </c>
      <c r="AE38" s="26" t="str">
        <f>IF('Application form'!Z74="","",'Application form'!Z74)</f>
        <v/>
      </c>
      <c r="AF38" s="26" t="str">
        <f>IF('Application form'!AD74=0,"",'Application form'!AD74)</f>
        <v/>
      </c>
    </row>
    <row r="39" spans="1:32">
      <c r="A39" s="26" t="str">
        <f>'Application form'!AO75</f>
        <v/>
      </c>
      <c r="B39" s="243" t="str">
        <f>'Application form'!AS75</f>
        <v/>
      </c>
      <c r="C39" s="26" t="str">
        <f>'Application form'!AR75</f>
        <v/>
      </c>
      <c r="D39" s="26" t="str">
        <f>IF('Application form'!C75="","",'Application form'!C75)</f>
        <v/>
      </c>
      <c r="E39" s="26" t="str">
        <f>IF('Application form'!D75="","",'Application form'!D75)</f>
        <v/>
      </c>
      <c r="F39" s="26" t="str">
        <f>PROPER('Application form'!E75)</f>
        <v/>
      </c>
      <c r="G39" s="26" t="str">
        <f>UPPER('Application form'!F75)</f>
        <v/>
      </c>
      <c r="H39" s="26" t="str">
        <f>IF('Application form'!H75="","",'Application form'!H75)</f>
        <v/>
      </c>
      <c r="I39" s="26" t="str">
        <f>IF('Application form'!I75="","",'Application form'!I75)</f>
        <v/>
      </c>
      <c r="J39" s="26" t="str">
        <f>IF('Application form'!J75="Attend","IJF","")</f>
        <v/>
      </c>
      <c r="K39" s="170" t="str">
        <f>IF('Application form'!L75="","",'Application form'!L75)</f>
        <v/>
      </c>
      <c r="L39" s="26" t="str">
        <f>IF('Application form'!M75="","",'Application form'!M75)</f>
        <v/>
      </c>
      <c r="M39" s="26" t="str">
        <f>IF('Application form'!N75="","",'Application form'!N75)</f>
        <v/>
      </c>
      <c r="N39" s="169" t="str">
        <f>IF('Application form'!O75="","",'Application form'!O75)</f>
        <v/>
      </c>
      <c r="O39" s="26" t="str">
        <f>IF('Application form'!P75="","",'Application form'!P75)</f>
        <v/>
      </c>
      <c r="P39" s="26" t="str">
        <f>IF('Application form'!Q75="","",'Application form'!Q75)</f>
        <v/>
      </c>
      <c r="Q39" s="26" t="str">
        <f>IF('Application form'!R75="Yes","TRFI", IF('Application form'!R75="No","No",""))</f>
        <v/>
      </c>
      <c r="R39" s="170" t="str">
        <f>IF('Application form'!S75="","",'Application form'!S75)</f>
        <v/>
      </c>
      <c r="S39" s="26" t="str">
        <f>IF('Application form'!T75="","",'Application form'!T75)</f>
        <v/>
      </c>
      <c r="T39" s="26" t="str">
        <f>IF('Application form'!U75="","",'Application form'!U75)</f>
        <v/>
      </c>
      <c r="U39" s="169" t="str">
        <f>IF('Application form'!V75="","",'Application form'!V75)</f>
        <v/>
      </c>
      <c r="V39" s="26" t="str">
        <f>IF('Application form'!W75="","",'Application form'!W75)</f>
        <v/>
      </c>
      <c r="W39" s="26" t="str">
        <f>IF('Application form'!X75="","",'Application form'!X75)</f>
        <v/>
      </c>
      <c r="X39" s="26" t="str">
        <f>IF('Application form'!Y75="Yes","TRFO", IF('Application form'!Y75="No","No",""))</f>
        <v/>
      </c>
      <c r="Y39" s="26" t="str">
        <f>IF(LEFT('Application form'!Z75,1)="B", LEFT('Application form'!Z75,3), LEFT('Application form'!Z75,1))</f>
        <v/>
      </c>
      <c r="Z39" s="170" t="str">
        <f>IF('Application form'!AB75="","",'Application form'!AB75)</f>
        <v/>
      </c>
      <c r="AA39" s="170" t="str">
        <f>IF('Application form'!AC75="","",'Application form'!AC75)</f>
        <v/>
      </c>
      <c r="AB39" s="26" t="str">
        <f>IF('Application form'!AE75="","",'Application form'!AE75)</f>
        <v/>
      </c>
      <c r="AC39" s="245" t="str">
        <f>IF('Application form'!AF75="","",'Application form'!AF75)</f>
        <v/>
      </c>
      <c r="AD39" s="26" t="str">
        <f>IF('Application form'!AG75="","",'Application form'!AG75)</f>
        <v/>
      </c>
      <c r="AE39" s="26" t="str">
        <f>IF('Application form'!Z75="","",'Application form'!Z75)</f>
        <v/>
      </c>
      <c r="AF39" s="26" t="str">
        <f>IF('Application form'!AD75=0,"",'Application form'!AD75)</f>
        <v/>
      </c>
    </row>
    <row r="40" spans="1:32">
      <c r="A40" s="26" t="str">
        <f>'Application form'!AO76</f>
        <v/>
      </c>
      <c r="B40" s="243" t="str">
        <f>'Application form'!AS76</f>
        <v/>
      </c>
      <c r="C40" s="26" t="str">
        <f>'Application form'!AR76</f>
        <v/>
      </c>
      <c r="D40" s="26" t="str">
        <f>IF('Application form'!C76="","",'Application form'!C76)</f>
        <v/>
      </c>
      <c r="E40" s="26" t="str">
        <f>IF('Application form'!D76="","",'Application form'!D76)</f>
        <v/>
      </c>
      <c r="F40" s="26" t="str">
        <f>PROPER('Application form'!E76)</f>
        <v/>
      </c>
      <c r="G40" s="26" t="str">
        <f>UPPER('Application form'!F76)</f>
        <v/>
      </c>
      <c r="H40" s="26" t="str">
        <f>IF('Application form'!H76="","",'Application form'!H76)</f>
        <v/>
      </c>
      <c r="I40" s="26" t="str">
        <f>IF('Application form'!I76="","",'Application form'!I76)</f>
        <v/>
      </c>
      <c r="J40" s="26" t="str">
        <f>IF('Application form'!J76="Attend","IJF","")</f>
        <v/>
      </c>
      <c r="K40" s="170" t="str">
        <f>IF('Application form'!L76="","",'Application form'!L76)</f>
        <v/>
      </c>
      <c r="L40" s="26" t="str">
        <f>IF('Application form'!M76="","",'Application form'!M76)</f>
        <v/>
      </c>
      <c r="M40" s="26" t="str">
        <f>IF('Application form'!N76="","",'Application form'!N76)</f>
        <v/>
      </c>
      <c r="N40" s="169" t="str">
        <f>IF('Application form'!O76="","",'Application form'!O76)</f>
        <v/>
      </c>
      <c r="O40" s="26" t="str">
        <f>IF('Application form'!P76="","",'Application form'!P76)</f>
        <v/>
      </c>
      <c r="P40" s="26" t="str">
        <f>IF('Application form'!Q76="","",'Application form'!Q76)</f>
        <v/>
      </c>
      <c r="Q40" s="26" t="str">
        <f>IF('Application form'!R76="Yes","TRFI", IF('Application form'!R76="No","No",""))</f>
        <v/>
      </c>
      <c r="R40" s="170" t="str">
        <f>IF('Application form'!S76="","",'Application form'!S76)</f>
        <v/>
      </c>
      <c r="S40" s="26" t="str">
        <f>IF('Application form'!T76="","",'Application form'!T76)</f>
        <v/>
      </c>
      <c r="T40" s="26" t="str">
        <f>IF('Application form'!U76="","",'Application form'!U76)</f>
        <v/>
      </c>
      <c r="U40" s="169" t="str">
        <f>IF('Application form'!V76="","",'Application form'!V76)</f>
        <v/>
      </c>
      <c r="V40" s="26" t="str">
        <f>IF('Application form'!W76="","",'Application form'!W76)</f>
        <v/>
      </c>
      <c r="W40" s="26" t="str">
        <f>IF('Application form'!X76="","",'Application form'!X76)</f>
        <v/>
      </c>
      <c r="X40" s="26" t="str">
        <f>IF('Application form'!Y76="Yes","TRFO", IF('Application form'!Y76="No","No",""))</f>
        <v/>
      </c>
      <c r="Y40" s="26" t="str">
        <f>IF(LEFT('Application form'!Z76,1)="B", LEFT('Application form'!Z76,3), LEFT('Application form'!Z76,1))</f>
        <v/>
      </c>
      <c r="Z40" s="170" t="str">
        <f>IF('Application form'!AB76="","",'Application form'!AB76)</f>
        <v/>
      </c>
      <c r="AA40" s="170" t="str">
        <f>IF('Application form'!AC76="","",'Application form'!AC76)</f>
        <v/>
      </c>
      <c r="AB40" s="26" t="str">
        <f>IF('Application form'!AE76="","",'Application form'!AE76)</f>
        <v/>
      </c>
      <c r="AC40" s="245" t="str">
        <f>IF('Application form'!AF76="","",'Application form'!AF76)</f>
        <v/>
      </c>
      <c r="AD40" s="26" t="str">
        <f>IF('Application form'!AG76="","",'Application form'!AG76)</f>
        <v/>
      </c>
      <c r="AE40" s="26" t="str">
        <f>IF('Application form'!Z76="","",'Application form'!Z76)</f>
        <v/>
      </c>
      <c r="AF40" s="26" t="str">
        <f>IF('Application form'!AD76=0,"",'Application form'!AD76)</f>
        <v/>
      </c>
    </row>
    <row r="41" spans="1:32">
      <c r="A41" s="26" t="str">
        <f>'Application form'!AO77</f>
        <v/>
      </c>
      <c r="B41" s="243" t="str">
        <f>'Application form'!AS77</f>
        <v/>
      </c>
      <c r="C41" s="26" t="str">
        <f>'Application form'!AR77</f>
        <v/>
      </c>
      <c r="D41" s="26" t="str">
        <f>IF('Application form'!C77="","",'Application form'!C77)</f>
        <v/>
      </c>
      <c r="E41" s="26" t="str">
        <f>IF('Application form'!D77="","",'Application form'!D77)</f>
        <v/>
      </c>
      <c r="F41" s="26" t="str">
        <f>PROPER('Application form'!E77)</f>
        <v/>
      </c>
      <c r="G41" s="26" t="str">
        <f>UPPER('Application form'!F77)</f>
        <v/>
      </c>
      <c r="H41" s="26" t="str">
        <f>IF('Application form'!H77="","",'Application form'!H77)</f>
        <v/>
      </c>
      <c r="I41" s="26" t="str">
        <f>IF('Application form'!I77="","",'Application form'!I77)</f>
        <v/>
      </c>
      <c r="J41" s="26" t="str">
        <f>IF('Application form'!J77="Attend","IJF","")</f>
        <v/>
      </c>
      <c r="K41" s="170" t="str">
        <f>IF('Application form'!L77="","",'Application form'!L77)</f>
        <v/>
      </c>
      <c r="L41" s="26" t="str">
        <f>IF('Application form'!M77="","",'Application form'!M77)</f>
        <v/>
      </c>
      <c r="M41" s="26" t="str">
        <f>IF('Application form'!N77="","",'Application form'!N77)</f>
        <v/>
      </c>
      <c r="N41" s="169" t="str">
        <f>IF('Application form'!O77="","",'Application form'!O77)</f>
        <v/>
      </c>
      <c r="O41" s="26" t="str">
        <f>IF('Application form'!P77="","",'Application form'!P77)</f>
        <v/>
      </c>
      <c r="P41" s="26" t="str">
        <f>IF('Application form'!Q77="","",'Application form'!Q77)</f>
        <v/>
      </c>
      <c r="Q41" s="26" t="str">
        <f>IF('Application form'!R77="Yes","TRFI", IF('Application form'!R77="No","No",""))</f>
        <v/>
      </c>
      <c r="R41" s="170" t="str">
        <f>IF('Application form'!S77="","",'Application form'!S77)</f>
        <v/>
      </c>
      <c r="S41" s="26" t="str">
        <f>IF('Application form'!T77="","",'Application form'!T77)</f>
        <v/>
      </c>
      <c r="T41" s="26" t="str">
        <f>IF('Application form'!U77="","",'Application form'!U77)</f>
        <v/>
      </c>
      <c r="U41" s="169" t="str">
        <f>IF('Application form'!V77="","",'Application form'!V77)</f>
        <v/>
      </c>
      <c r="V41" s="26" t="str">
        <f>IF('Application form'!W77="","",'Application form'!W77)</f>
        <v/>
      </c>
      <c r="W41" s="26" t="str">
        <f>IF('Application form'!X77="","",'Application form'!X77)</f>
        <v/>
      </c>
      <c r="X41" s="26" t="str">
        <f>IF('Application form'!Y77="Yes","TRFO", IF('Application form'!Y77="No","No",""))</f>
        <v/>
      </c>
      <c r="Y41" s="26" t="str">
        <f>IF(LEFT('Application form'!Z77,1)="B", LEFT('Application form'!Z77,3), LEFT('Application form'!Z77,1))</f>
        <v/>
      </c>
      <c r="Z41" s="170" t="str">
        <f>IF('Application form'!AB77="","",'Application form'!AB77)</f>
        <v/>
      </c>
      <c r="AA41" s="170" t="str">
        <f>IF('Application form'!AC77="","",'Application form'!AC77)</f>
        <v/>
      </c>
      <c r="AB41" s="26" t="str">
        <f>IF('Application form'!AE77="","",'Application form'!AE77)</f>
        <v/>
      </c>
      <c r="AC41" s="245" t="str">
        <f>IF('Application form'!AF77="","",'Application form'!AF77)</f>
        <v/>
      </c>
      <c r="AD41" s="26" t="str">
        <f>IF('Application form'!AG77="","",'Application form'!AG77)</f>
        <v/>
      </c>
      <c r="AE41" s="26" t="str">
        <f>IF('Application form'!Z77="","",'Application form'!Z77)</f>
        <v/>
      </c>
      <c r="AF41" s="26" t="str">
        <f>IF('Application form'!AD77=0,"",'Application form'!AD77)</f>
        <v/>
      </c>
    </row>
    <row r="42" spans="1:32">
      <c r="A42" s="26" t="str">
        <f>'Application form'!AO78</f>
        <v/>
      </c>
      <c r="B42" s="243" t="str">
        <f>'Application form'!AS78</f>
        <v/>
      </c>
      <c r="C42" s="26" t="str">
        <f>'Application form'!AR78</f>
        <v/>
      </c>
      <c r="D42" s="26" t="str">
        <f>IF('Application form'!C78="","",'Application form'!C78)</f>
        <v/>
      </c>
      <c r="E42" s="26" t="str">
        <f>IF('Application form'!D78="","",'Application form'!D78)</f>
        <v/>
      </c>
      <c r="F42" s="26" t="str">
        <f>PROPER('Application form'!E78)</f>
        <v/>
      </c>
      <c r="G42" s="26" t="str">
        <f>UPPER('Application form'!F78)</f>
        <v/>
      </c>
      <c r="H42" s="26" t="str">
        <f>IF('Application form'!H78="","",'Application form'!H78)</f>
        <v/>
      </c>
      <c r="I42" s="26" t="str">
        <f>IF('Application form'!I78="","",'Application form'!I78)</f>
        <v/>
      </c>
      <c r="J42" s="26" t="str">
        <f>IF('Application form'!J78="Attend","IJF","")</f>
        <v/>
      </c>
      <c r="K42" s="170" t="str">
        <f>IF('Application form'!L78="","",'Application form'!L78)</f>
        <v/>
      </c>
      <c r="L42" s="26" t="str">
        <f>IF('Application form'!M78="","",'Application form'!M78)</f>
        <v/>
      </c>
      <c r="M42" s="26" t="str">
        <f>IF('Application form'!N78="","",'Application form'!N78)</f>
        <v/>
      </c>
      <c r="N42" s="169" t="str">
        <f>IF('Application form'!O78="","",'Application form'!O78)</f>
        <v/>
      </c>
      <c r="O42" s="26" t="str">
        <f>IF('Application form'!P78="","",'Application form'!P78)</f>
        <v/>
      </c>
      <c r="P42" s="26" t="str">
        <f>IF('Application form'!Q78="","",'Application form'!Q78)</f>
        <v/>
      </c>
      <c r="Q42" s="26" t="str">
        <f>IF('Application form'!R78="Yes","TRFI", IF('Application form'!R78="No","No",""))</f>
        <v/>
      </c>
      <c r="R42" s="170" t="str">
        <f>IF('Application form'!S78="","",'Application form'!S78)</f>
        <v/>
      </c>
      <c r="S42" s="26" t="str">
        <f>IF('Application form'!T78="","",'Application form'!T78)</f>
        <v/>
      </c>
      <c r="T42" s="26" t="str">
        <f>IF('Application form'!U78="","",'Application form'!U78)</f>
        <v/>
      </c>
      <c r="U42" s="169" t="str">
        <f>IF('Application form'!V78="","",'Application form'!V78)</f>
        <v/>
      </c>
      <c r="V42" s="26" t="str">
        <f>IF('Application form'!W78="","",'Application form'!W78)</f>
        <v/>
      </c>
      <c r="W42" s="26" t="str">
        <f>IF('Application form'!X78="","",'Application form'!X78)</f>
        <v/>
      </c>
      <c r="X42" s="26" t="str">
        <f>IF('Application form'!Y78="Yes","TRFO", IF('Application form'!Y78="No","No",""))</f>
        <v/>
      </c>
      <c r="Y42" s="26" t="str">
        <f>IF(LEFT('Application form'!Z78,1)="B", LEFT('Application form'!Z78,3), LEFT('Application form'!Z78,1))</f>
        <v/>
      </c>
      <c r="Z42" s="170" t="str">
        <f>IF('Application form'!AB78="","",'Application form'!AB78)</f>
        <v/>
      </c>
      <c r="AA42" s="170" t="str">
        <f>IF('Application form'!AC78="","",'Application form'!AC78)</f>
        <v/>
      </c>
      <c r="AB42" s="26" t="str">
        <f>IF('Application form'!AE78="","",'Application form'!AE78)</f>
        <v/>
      </c>
      <c r="AC42" s="245" t="str">
        <f>IF('Application form'!AF78="","",'Application form'!AF78)</f>
        <v/>
      </c>
      <c r="AD42" s="26" t="str">
        <f>IF('Application form'!AG78="","",'Application form'!AG78)</f>
        <v/>
      </c>
      <c r="AE42" s="26" t="str">
        <f>IF('Application form'!Z78="","",'Application form'!Z78)</f>
        <v/>
      </c>
      <c r="AF42" s="26" t="str">
        <f>IF('Application form'!AD78=0,"",'Application form'!AD78)</f>
        <v/>
      </c>
    </row>
    <row r="43" spans="1:32">
      <c r="A43" s="26" t="str">
        <f>'Application form'!AO79</f>
        <v/>
      </c>
      <c r="B43" s="243" t="str">
        <f>'Application form'!AS79</f>
        <v/>
      </c>
      <c r="C43" s="26" t="str">
        <f>'Application form'!AR79</f>
        <v/>
      </c>
      <c r="D43" s="26" t="str">
        <f>IF('Application form'!C79="","",'Application form'!C79)</f>
        <v/>
      </c>
      <c r="E43" s="26" t="str">
        <f>IF('Application form'!D79="","",'Application form'!D79)</f>
        <v/>
      </c>
      <c r="F43" s="26" t="str">
        <f>PROPER('Application form'!E79)</f>
        <v/>
      </c>
      <c r="G43" s="26" t="str">
        <f>UPPER('Application form'!F79)</f>
        <v/>
      </c>
      <c r="H43" s="26" t="str">
        <f>IF('Application form'!H79="","",'Application form'!H79)</f>
        <v/>
      </c>
      <c r="I43" s="26" t="str">
        <f>IF('Application form'!I79="","",'Application form'!I79)</f>
        <v/>
      </c>
      <c r="J43" s="26" t="str">
        <f>IF('Application form'!J79="Attend","IJF","")</f>
        <v/>
      </c>
      <c r="K43" s="170" t="str">
        <f>IF('Application form'!L79="","",'Application form'!L79)</f>
        <v/>
      </c>
      <c r="L43" s="26" t="str">
        <f>IF('Application form'!M79="","",'Application form'!M79)</f>
        <v/>
      </c>
      <c r="M43" s="26" t="str">
        <f>IF('Application form'!N79="","",'Application form'!N79)</f>
        <v/>
      </c>
      <c r="N43" s="169" t="str">
        <f>IF('Application form'!O79="","",'Application form'!O79)</f>
        <v/>
      </c>
      <c r="O43" s="26" t="str">
        <f>IF('Application form'!P79="","",'Application form'!P79)</f>
        <v/>
      </c>
      <c r="P43" s="26" t="str">
        <f>IF('Application form'!Q79="","",'Application form'!Q79)</f>
        <v/>
      </c>
      <c r="Q43" s="26" t="str">
        <f>IF('Application form'!R79="Yes","TRFI", IF('Application form'!R79="No","No",""))</f>
        <v/>
      </c>
      <c r="R43" s="170" t="str">
        <f>IF('Application form'!S79="","",'Application form'!S79)</f>
        <v/>
      </c>
      <c r="S43" s="26" t="str">
        <f>IF('Application form'!T79="","",'Application form'!T79)</f>
        <v/>
      </c>
      <c r="T43" s="26" t="str">
        <f>IF('Application form'!U79="","",'Application form'!U79)</f>
        <v/>
      </c>
      <c r="U43" s="169" t="str">
        <f>IF('Application form'!V79="","",'Application form'!V79)</f>
        <v/>
      </c>
      <c r="V43" s="26" t="str">
        <f>IF('Application form'!W79="","",'Application form'!W79)</f>
        <v/>
      </c>
      <c r="W43" s="26" t="str">
        <f>IF('Application form'!X79="","",'Application form'!X79)</f>
        <v/>
      </c>
      <c r="X43" s="26" t="str">
        <f>IF('Application form'!Y79="Yes","TRFO", IF('Application form'!Y79="No","No",""))</f>
        <v/>
      </c>
      <c r="Y43" s="26" t="str">
        <f>IF(LEFT('Application form'!Z79,1)="B", LEFT('Application form'!Z79,3), LEFT('Application form'!Z79,1))</f>
        <v/>
      </c>
      <c r="Z43" s="170" t="str">
        <f>IF('Application form'!AB79="","",'Application form'!AB79)</f>
        <v/>
      </c>
      <c r="AA43" s="170" t="str">
        <f>IF('Application form'!AC79="","",'Application form'!AC79)</f>
        <v/>
      </c>
      <c r="AB43" s="26" t="str">
        <f>IF('Application form'!AE79="","",'Application form'!AE79)</f>
        <v/>
      </c>
      <c r="AC43" s="245" t="str">
        <f>IF('Application form'!AF79="","",'Application form'!AF79)</f>
        <v/>
      </c>
      <c r="AD43" s="26" t="str">
        <f>IF('Application form'!AG79="","",'Application form'!AG79)</f>
        <v/>
      </c>
      <c r="AE43" s="26" t="str">
        <f>IF('Application form'!Z79="","",'Application form'!Z79)</f>
        <v/>
      </c>
      <c r="AF43" s="26" t="str">
        <f>IF('Application form'!AD79=0,"",'Application form'!AD79)</f>
        <v/>
      </c>
    </row>
    <row r="44" spans="1:32">
      <c r="A44" s="26" t="str">
        <f>'Application form'!AO80</f>
        <v/>
      </c>
      <c r="B44" s="243" t="str">
        <f>'Application form'!AS80</f>
        <v/>
      </c>
      <c r="C44" s="26" t="str">
        <f>'Application form'!AR80</f>
        <v/>
      </c>
      <c r="D44" s="26" t="str">
        <f>IF('Application form'!C80="","",'Application form'!C80)</f>
        <v/>
      </c>
      <c r="E44" s="26" t="str">
        <f>IF('Application form'!D80="","",'Application form'!D80)</f>
        <v/>
      </c>
      <c r="F44" s="26" t="str">
        <f>PROPER('Application form'!E80)</f>
        <v/>
      </c>
      <c r="G44" s="26" t="str">
        <f>UPPER('Application form'!F80)</f>
        <v/>
      </c>
      <c r="H44" s="26" t="str">
        <f>IF('Application form'!H80="","",'Application form'!H80)</f>
        <v/>
      </c>
      <c r="I44" s="26" t="str">
        <f>IF('Application form'!I80="","",'Application form'!I80)</f>
        <v/>
      </c>
      <c r="J44" s="26" t="str">
        <f>IF('Application form'!J80="Attend","IJF","")</f>
        <v/>
      </c>
      <c r="K44" s="170" t="str">
        <f>IF('Application form'!L80="","",'Application form'!L80)</f>
        <v/>
      </c>
      <c r="L44" s="26" t="str">
        <f>IF('Application form'!M80="","",'Application form'!M80)</f>
        <v/>
      </c>
      <c r="M44" s="26" t="str">
        <f>IF('Application form'!N80="","",'Application form'!N80)</f>
        <v/>
      </c>
      <c r="N44" s="169" t="str">
        <f>IF('Application form'!O80="","",'Application form'!O80)</f>
        <v/>
      </c>
      <c r="O44" s="26" t="str">
        <f>IF('Application form'!P80="","",'Application form'!P80)</f>
        <v/>
      </c>
      <c r="P44" s="26" t="str">
        <f>IF('Application form'!Q80="","",'Application form'!Q80)</f>
        <v/>
      </c>
      <c r="Q44" s="26" t="str">
        <f>IF('Application form'!R80="Yes","TRFI", IF('Application form'!R80="No","No",""))</f>
        <v/>
      </c>
      <c r="R44" s="170" t="str">
        <f>IF('Application form'!S80="","",'Application form'!S80)</f>
        <v/>
      </c>
      <c r="S44" s="26" t="str">
        <f>IF('Application form'!T80="","",'Application form'!T80)</f>
        <v/>
      </c>
      <c r="T44" s="26" t="str">
        <f>IF('Application form'!U80="","",'Application form'!U80)</f>
        <v/>
      </c>
      <c r="U44" s="169" t="str">
        <f>IF('Application form'!V80="","",'Application form'!V80)</f>
        <v/>
      </c>
      <c r="V44" s="26" t="str">
        <f>IF('Application form'!W80="","",'Application form'!W80)</f>
        <v/>
      </c>
      <c r="W44" s="26" t="str">
        <f>IF('Application form'!X80="","",'Application form'!X80)</f>
        <v/>
      </c>
      <c r="X44" s="26" t="str">
        <f>IF('Application form'!Y80="Yes","TRFO", IF('Application form'!Y80="No","No",""))</f>
        <v/>
      </c>
      <c r="Y44" s="26" t="str">
        <f>IF(LEFT('Application form'!Z80,1)="B", LEFT('Application form'!Z80,3), LEFT('Application form'!Z80,1))</f>
        <v/>
      </c>
      <c r="Z44" s="170" t="str">
        <f>IF('Application form'!AB80="","",'Application form'!AB80)</f>
        <v/>
      </c>
      <c r="AA44" s="170" t="str">
        <f>IF('Application form'!AC80="","",'Application form'!AC80)</f>
        <v/>
      </c>
      <c r="AB44" s="26" t="str">
        <f>IF('Application form'!AE80="","",'Application form'!AE80)</f>
        <v/>
      </c>
      <c r="AC44" s="245" t="str">
        <f>IF('Application form'!AF80="","",'Application form'!AF80)</f>
        <v/>
      </c>
      <c r="AD44" s="26" t="str">
        <f>IF('Application form'!AG80="","",'Application form'!AG80)</f>
        <v/>
      </c>
      <c r="AE44" s="26" t="str">
        <f>IF('Application form'!Z80="","",'Application form'!Z80)</f>
        <v/>
      </c>
      <c r="AF44" s="26" t="str">
        <f>IF('Application form'!AD80=0,"",'Application form'!AD80)</f>
        <v/>
      </c>
    </row>
    <row r="45" spans="1:32">
      <c r="A45" s="26" t="str">
        <f>'Application form'!AO81</f>
        <v/>
      </c>
      <c r="B45" s="243" t="str">
        <f>'Application form'!AS81</f>
        <v/>
      </c>
      <c r="C45" s="26" t="str">
        <f>'Application form'!AR81</f>
        <v/>
      </c>
      <c r="D45" s="26" t="str">
        <f>IF('Application form'!C81="","",'Application form'!C81)</f>
        <v/>
      </c>
      <c r="E45" s="26" t="str">
        <f>IF('Application form'!D81="","",'Application form'!D81)</f>
        <v/>
      </c>
      <c r="F45" s="26" t="str">
        <f>PROPER('Application form'!E81)</f>
        <v/>
      </c>
      <c r="G45" s="26" t="str">
        <f>UPPER('Application form'!F81)</f>
        <v/>
      </c>
      <c r="H45" s="26" t="str">
        <f>IF('Application form'!H81="","",'Application form'!H81)</f>
        <v/>
      </c>
      <c r="I45" s="26" t="str">
        <f>IF('Application form'!I81="","",'Application form'!I81)</f>
        <v/>
      </c>
      <c r="J45" s="26" t="str">
        <f>IF('Application form'!J81="Attend","IJF","")</f>
        <v/>
      </c>
      <c r="K45" s="170" t="str">
        <f>IF('Application form'!L81="","",'Application form'!L81)</f>
        <v/>
      </c>
      <c r="L45" s="26" t="str">
        <f>IF('Application form'!M81="","",'Application form'!M81)</f>
        <v/>
      </c>
      <c r="M45" s="26" t="str">
        <f>IF('Application form'!N81="","",'Application form'!N81)</f>
        <v/>
      </c>
      <c r="N45" s="169" t="str">
        <f>IF('Application form'!O81="","",'Application form'!O81)</f>
        <v/>
      </c>
      <c r="O45" s="26" t="str">
        <f>IF('Application form'!P81="","",'Application form'!P81)</f>
        <v/>
      </c>
      <c r="P45" s="26" t="str">
        <f>IF('Application form'!Q81="","",'Application form'!Q81)</f>
        <v/>
      </c>
      <c r="Q45" s="26" t="str">
        <f>IF('Application form'!R81="Yes","TRFI", IF('Application form'!R81="No","No",""))</f>
        <v/>
      </c>
      <c r="R45" s="170" t="str">
        <f>IF('Application form'!S81="","",'Application form'!S81)</f>
        <v/>
      </c>
      <c r="S45" s="26" t="str">
        <f>IF('Application form'!T81="","",'Application form'!T81)</f>
        <v/>
      </c>
      <c r="T45" s="26" t="str">
        <f>IF('Application form'!U81="","",'Application form'!U81)</f>
        <v/>
      </c>
      <c r="U45" s="169" t="str">
        <f>IF('Application form'!V81="","",'Application form'!V81)</f>
        <v/>
      </c>
      <c r="V45" s="26" t="str">
        <f>IF('Application form'!W81="","",'Application form'!W81)</f>
        <v/>
      </c>
      <c r="W45" s="26" t="str">
        <f>IF('Application form'!X81="","",'Application form'!X81)</f>
        <v/>
      </c>
      <c r="X45" s="26" t="str">
        <f>IF('Application form'!Y81="Yes","TRFO", IF('Application form'!Y81="No","No",""))</f>
        <v/>
      </c>
      <c r="Y45" s="26" t="str">
        <f>IF(LEFT('Application form'!Z81,1)="B", LEFT('Application form'!Z81,3), LEFT('Application form'!Z81,1))</f>
        <v/>
      </c>
      <c r="Z45" s="170" t="str">
        <f>IF('Application form'!AB81="","",'Application form'!AB81)</f>
        <v/>
      </c>
      <c r="AA45" s="170" t="str">
        <f>IF('Application form'!AC81="","",'Application form'!AC81)</f>
        <v/>
      </c>
      <c r="AB45" s="26" t="str">
        <f>IF('Application form'!AE81="","",'Application form'!AE81)</f>
        <v/>
      </c>
      <c r="AC45" s="245" t="str">
        <f>IF('Application form'!AF81="","",'Application form'!AF81)</f>
        <v/>
      </c>
      <c r="AD45" s="26" t="str">
        <f>IF('Application form'!AG81="","",'Application form'!AG81)</f>
        <v/>
      </c>
      <c r="AE45" s="26" t="str">
        <f>IF('Application form'!Z81="","",'Application form'!Z81)</f>
        <v/>
      </c>
      <c r="AF45" s="26" t="str">
        <f>IF('Application form'!AD81=0,"",'Application form'!AD81)</f>
        <v/>
      </c>
    </row>
    <row r="46" spans="1:32">
      <c r="A46" s="26" t="str">
        <f>'Application form'!AO82</f>
        <v/>
      </c>
      <c r="B46" s="243" t="str">
        <f>'Application form'!AS82</f>
        <v/>
      </c>
      <c r="C46" s="26" t="str">
        <f>'Application form'!AR82</f>
        <v/>
      </c>
      <c r="D46" s="26" t="str">
        <f>IF('Application form'!C82="","",'Application form'!C82)</f>
        <v/>
      </c>
      <c r="E46" s="26" t="str">
        <f>IF('Application form'!D82="","",'Application form'!D82)</f>
        <v/>
      </c>
      <c r="F46" s="26" t="str">
        <f>PROPER('Application form'!E82)</f>
        <v/>
      </c>
      <c r="G46" s="26" t="str">
        <f>UPPER('Application form'!F82)</f>
        <v/>
      </c>
      <c r="H46" s="26" t="str">
        <f>IF('Application form'!H82="","",'Application form'!H82)</f>
        <v/>
      </c>
      <c r="I46" s="26" t="str">
        <f>IF('Application form'!I82="","",'Application form'!I82)</f>
        <v/>
      </c>
      <c r="J46" s="26" t="str">
        <f>IF('Application form'!J82="Attend","IJF","")</f>
        <v/>
      </c>
      <c r="K46" s="170" t="str">
        <f>IF('Application form'!L82="","",'Application form'!L82)</f>
        <v/>
      </c>
      <c r="L46" s="26" t="str">
        <f>IF('Application form'!M82="","",'Application form'!M82)</f>
        <v/>
      </c>
      <c r="M46" s="26" t="str">
        <f>IF('Application form'!N82="","",'Application form'!N82)</f>
        <v/>
      </c>
      <c r="N46" s="169" t="str">
        <f>IF('Application form'!O82="","",'Application form'!O82)</f>
        <v/>
      </c>
      <c r="O46" s="26" t="str">
        <f>IF('Application form'!P82="","",'Application form'!P82)</f>
        <v/>
      </c>
      <c r="P46" s="26" t="str">
        <f>IF('Application form'!Q82="","",'Application form'!Q82)</f>
        <v/>
      </c>
      <c r="Q46" s="26" t="str">
        <f>IF('Application form'!R82="Yes","TRFI", IF('Application form'!R82="No","No",""))</f>
        <v/>
      </c>
      <c r="R46" s="170" t="str">
        <f>IF('Application form'!S82="","",'Application form'!S82)</f>
        <v/>
      </c>
      <c r="S46" s="26" t="str">
        <f>IF('Application form'!T82="","",'Application form'!T82)</f>
        <v/>
      </c>
      <c r="T46" s="26" t="str">
        <f>IF('Application form'!U82="","",'Application form'!U82)</f>
        <v/>
      </c>
      <c r="U46" s="169" t="str">
        <f>IF('Application form'!V82="","",'Application form'!V82)</f>
        <v/>
      </c>
      <c r="V46" s="26" t="str">
        <f>IF('Application form'!W82="","",'Application form'!W82)</f>
        <v/>
      </c>
      <c r="W46" s="26" t="str">
        <f>IF('Application form'!X82="","",'Application form'!X82)</f>
        <v/>
      </c>
      <c r="X46" s="26" t="str">
        <f>IF('Application form'!Y82="Yes","TRFO", IF('Application form'!Y82="No","No",""))</f>
        <v/>
      </c>
      <c r="Y46" s="26" t="str">
        <f>IF(LEFT('Application form'!Z82,1)="B", LEFT('Application form'!Z82,3), LEFT('Application form'!Z82,1))</f>
        <v/>
      </c>
      <c r="Z46" s="170" t="str">
        <f>IF('Application form'!AB82="","",'Application form'!AB82)</f>
        <v/>
      </c>
      <c r="AA46" s="170" t="str">
        <f>IF('Application form'!AC82="","",'Application form'!AC82)</f>
        <v/>
      </c>
      <c r="AB46" s="26" t="str">
        <f>IF('Application form'!AE82="","",'Application form'!AE82)</f>
        <v/>
      </c>
      <c r="AC46" s="245" t="str">
        <f>IF('Application form'!AF82="","",'Application form'!AF82)</f>
        <v/>
      </c>
      <c r="AD46" s="26" t="str">
        <f>IF('Application form'!AG82="","",'Application form'!AG82)</f>
        <v/>
      </c>
      <c r="AE46" s="26" t="str">
        <f>IF('Application form'!Z82="","",'Application form'!Z82)</f>
        <v/>
      </c>
      <c r="AF46" s="26" t="str">
        <f>IF('Application form'!AD82=0,"",'Application form'!AD82)</f>
        <v/>
      </c>
    </row>
    <row r="47" spans="1:32">
      <c r="A47" s="26" t="str">
        <f>'Application form'!AO83</f>
        <v/>
      </c>
      <c r="B47" s="243" t="str">
        <f>'Application form'!AS83</f>
        <v/>
      </c>
      <c r="C47" s="26" t="str">
        <f>'Application form'!AR83</f>
        <v/>
      </c>
      <c r="D47" s="26" t="str">
        <f>IF('Application form'!C83="","",'Application form'!C83)</f>
        <v/>
      </c>
      <c r="E47" s="26" t="str">
        <f>IF('Application form'!D83="","",'Application form'!D83)</f>
        <v/>
      </c>
      <c r="F47" s="26" t="str">
        <f>PROPER('Application form'!E83)</f>
        <v/>
      </c>
      <c r="G47" s="26" t="str">
        <f>UPPER('Application form'!F83)</f>
        <v/>
      </c>
      <c r="H47" s="26" t="str">
        <f>IF('Application form'!H83="","",'Application form'!H83)</f>
        <v/>
      </c>
      <c r="I47" s="26" t="str">
        <f>IF('Application form'!I83="","",'Application form'!I83)</f>
        <v/>
      </c>
      <c r="J47" s="26" t="str">
        <f>IF('Application form'!J83="Attend","IJF","")</f>
        <v/>
      </c>
      <c r="K47" s="170" t="str">
        <f>IF('Application form'!L83="","",'Application form'!L83)</f>
        <v/>
      </c>
      <c r="L47" s="26" t="str">
        <f>IF('Application form'!M83="","",'Application form'!M83)</f>
        <v/>
      </c>
      <c r="M47" s="26" t="str">
        <f>IF('Application form'!N83="","",'Application form'!N83)</f>
        <v/>
      </c>
      <c r="N47" s="169" t="str">
        <f>IF('Application form'!O83="","",'Application form'!O83)</f>
        <v/>
      </c>
      <c r="O47" s="26" t="str">
        <f>IF('Application form'!P83="","",'Application form'!P83)</f>
        <v/>
      </c>
      <c r="P47" s="26" t="str">
        <f>IF('Application form'!Q83="","",'Application form'!Q83)</f>
        <v/>
      </c>
      <c r="Q47" s="26" t="str">
        <f>IF('Application form'!R83="Yes","TRFI", IF('Application form'!R83="No","No",""))</f>
        <v/>
      </c>
      <c r="R47" s="170" t="str">
        <f>IF('Application form'!S83="","",'Application form'!S83)</f>
        <v/>
      </c>
      <c r="S47" s="26" t="str">
        <f>IF('Application form'!T83="","",'Application form'!T83)</f>
        <v/>
      </c>
      <c r="T47" s="26" t="str">
        <f>IF('Application form'!U83="","",'Application form'!U83)</f>
        <v/>
      </c>
      <c r="U47" s="169" t="str">
        <f>IF('Application form'!V83="","",'Application form'!V83)</f>
        <v/>
      </c>
      <c r="V47" s="26" t="str">
        <f>IF('Application form'!W83="","",'Application form'!W83)</f>
        <v/>
      </c>
      <c r="W47" s="26" t="str">
        <f>IF('Application form'!X83="","",'Application form'!X83)</f>
        <v/>
      </c>
      <c r="X47" s="26" t="str">
        <f>IF('Application form'!Y83="Yes","TRFO", IF('Application form'!Y83="No","No",""))</f>
        <v/>
      </c>
      <c r="Y47" s="26" t="str">
        <f>IF(LEFT('Application form'!Z83,1)="B", LEFT('Application form'!Z83,3), LEFT('Application form'!Z83,1))</f>
        <v/>
      </c>
      <c r="Z47" s="170" t="str">
        <f>IF('Application form'!AB83="","",'Application form'!AB83)</f>
        <v/>
      </c>
      <c r="AA47" s="170" t="str">
        <f>IF('Application form'!AC83="","",'Application form'!AC83)</f>
        <v/>
      </c>
      <c r="AB47" s="26" t="str">
        <f>IF('Application form'!AE83="","",'Application form'!AE83)</f>
        <v/>
      </c>
      <c r="AC47" s="245" t="str">
        <f>IF('Application form'!AF83="","",'Application form'!AF83)</f>
        <v/>
      </c>
      <c r="AD47" s="26" t="str">
        <f>IF('Application form'!AG83="","",'Application form'!AG83)</f>
        <v/>
      </c>
      <c r="AE47" s="26" t="str">
        <f>IF('Application form'!Z83="","",'Application form'!Z83)</f>
        <v/>
      </c>
      <c r="AF47" s="26" t="str">
        <f>IF('Application form'!AD83=0,"",'Application form'!AD83)</f>
        <v/>
      </c>
    </row>
    <row r="48" spans="1:32">
      <c r="A48" s="26" t="str">
        <f>'Application form'!AO84</f>
        <v/>
      </c>
      <c r="B48" s="243" t="str">
        <f>'Application form'!AS84</f>
        <v/>
      </c>
      <c r="C48" s="26" t="str">
        <f>'Application form'!AR84</f>
        <v/>
      </c>
      <c r="D48" s="26" t="str">
        <f>IF('Application form'!C84="","",'Application form'!C84)</f>
        <v/>
      </c>
      <c r="E48" s="26" t="str">
        <f>IF('Application form'!D84="","",'Application form'!D84)</f>
        <v/>
      </c>
      <c r="F48" s="26" t="str">
        <f>PROPER('Application form'!E84)</f>
        <v/>
      </c>
      <c r="G48" s="26" t="str">
        <f>UPPER('Application form'!F84)</f>
        <v/>
      </c>
      <c r="H48" s="26" t="str">
        <f>IF('Application form'!H84="","",'Application form'!H84)</f>
        <v/>
      </c>
      <c r="I48" s="26" t="str">
        <f>IF('Application form'!I84="","",'Application form'!I84)</f>
        <v/>
      </c>
      <c r="J48" s="26" t="str">
        <f>IF('Application form'!J84="Attend","IJF","")</f>
        <v/>
      </c>
      <c r="K48" s="170" t="str">
        <f>IF('Application form'!L84="","",'Application form'!L84)</f>
        <v/>
      </c>
      <c r="L48" s="26" t="str">
        <f>IF('Application form'!M84="","",'Application form'!M84)</f>
        <v/>
      </c>
      <c r="M48" s="26" t="str">
        <f>IF('Application form'!N84="","",'Application form'!N84)</f>
        <v/>
      </c>
      <c r="N48" s="169" t="str">
        <f>IF('Application form'!O84="","",'Application form'!O84)</f>
        <v/>
      </c>
      <c r="O48" s="26" t="str">
        <f>IF('Application form'!P84="","",'Application form'!P84)</f>
        <v/>
      </c>
      <c r="P48" s="26" t="str">
        <f>IF('Application form'!Q84="","",'Application form'!Q84)</f>
        <v/>
      </c>
      <c r="Q48" s="26" t="str">
        <f>IF('Application form'!R84="Yes","TRFI", IF('Application form'!R84="No","No",""))</f>
        <v/>
      </c>
      <c r="R48" s="170" t="str">
        <f>IF('Application form'!S84="","",'Application form'!S84)</f>
        <v/>
      </c>
      <c r="S48" s="26" t="str">
        <f>IF('Application form'!T84="","",'Application form'!T84)</f>
        <v/>
      </c>
      <c r="T48" s="26" t="str">
        <f>IF('Application form'!U84="","",'Application form'!U84)</f>
        <v/>
      </c>
      <c r="U48" s="169" t="str">
        <f>IF('Application form'!V84="","",'Application form'!V84)</f>
        <v/>
      </c>
      <c r="V48" s="26" t="str">
        <f>IF('Application form'!W84="","",'Application form'!W84)</f>
        <v/>
      </c>
      <c r="W48" s="26" t="str">
        <f>IF('Application form'!X84="","",'Application form'!X84)</f>
        <v/>
      </c>
      <c r="X48" s="26" t="str">
        <f>IF('Application form'!Y84="Yes","TRFO", IF('Application form'!Y84="No","No",""))</f>
        <v/>
      </c>
      <c r="Y48" s="26" t="str">
        <f>IF(LEFT('Application form'!Z84,1)="B", LEFT('Application form'!Z84,3), LEFT('Application form'!Z84,1))</f>
        <v/>
      </c>
      <c r="Z48" s="170" t="str">
        <f>IF('Application form'!AB84="","",'Application form'!AB84)</f>
        <v/>
      </c>
      <c r="AA48" s="170" t="str">
        <f>IF('Application form'!AC84="","",'Application form'!AC84)</f>
        <v/>
      </c>
      <c r="AB48" s="26" t="str">
        <f>IF('Application form'!AE84="","",'Application form'!AE84)</f>
        <v/>
      </c>
      <c r="AC48" s="245" t="str">
        <f>IF('Application form'!AF84="","",'Application form'!AF84)</f>
        <v/>
      </c>
      <c r="AD48" s="26" t="str">
        <f>IF('Application form'!AG84="","",'Application form'!AG84)</f>
        <v/>
      </c>
      <c r="AE48" s="26" t="str">
        <f>IF('Application form'!Z84="","",'Application form'!Z84)</f>
        <v/>
      </c>
      <c r="AF48" s="26" t="str">
        <f>IF('Application form'!AD84=0,"",'Application form'!AD84)</f>
        <v/>
      </c>
    </row>
    <row r="49" spans="1:32">
      <c r="A49" s="26" t="str">
        <f>'Application form'!AO85</f>
        <v/>
      </c>
      <c r="B49" s="243" t="str">
        <f>'Application form'!AS85</f>
        <v/>
      </c>
      <c r="C49" s="26" t="str">
        <f>'Application form'!AR85</f>
        <v/>
      </c>
      <c r="D49" s="26" t="str">
        <f>IF('Application form'!C85="","",'Application form'!C85)</f>
        <v/>
      </c>
      <c r="E49" s="26" t="str">
        <f>IF('Application form'!D85="","",'Application form'!D85)</f>
        <v/>
      </c>
      <c r="F49" s="26" t="str">
        <f>PROPER('Application form'!E85)</f>
        <v/>
      </c>
      <c r="G49" s="26" t="str">
        <f>UPPER('Application form'!F85)</f>
        <v/>
      </c>
      <c r="H49" s="26" t="str">
        <f>IF('Application form'!H85="","",'Application form'!H85)</f>
        <v/>
      </c>
      <c r="I49" s="26" t="str">
        <f>IF('Application form'!I85="","",'Application form'!I85)</f>
        <v/>
      </c>
      <c r="J49" s="26" t="str">
        <f>IF('Application form'!J85="Attend","IJF","")</f>
        <v/>
      </c>
      <c r="K49" s="170" t="str">
        <f>IF('Application form'!L85="","",'Application form'!L85)</f>
        <v/>
      </c>
      <c r="L49" s="26" t="str">
        <f>IF('Application form'!M85="","",'Application form'!M85)</f>
        <v/>
      </c>
      <c r="M49" s="26" t="str">
        <f>IF('Application form'!N85="","",'Application form'!N85)</f>
        <v/>
      </c>
      <c r="N49" s="169" t="str">
        <f>IF('Application form'!O85="","",'Application form'!O85)</f>
        <v/>
      </c>
      <c r="O49" s="26" t="str">
        <f>IF('Application form'!P85="","",'Application form'!P85)</f>
        <v/>
      </c>
      <c r="P49" s="26" t="str">
        <f>IF('Application form'!Q85="","",'Application form'!Q85)</f>
        <v/>
      </c>
      <c r="Q49" s="26" t="str">
        <f>IF('Application form'!R85="Yes","TRFI", IF('Application form'!R85="No","No",""))</f>
        <v/>
      </c>
      <c r="R49" s="170" t="str">
        <f>IF('Application form'!S85="","",'Application form'!S85)</f>
        <v/>
      </c>
      <c r="S49" s="26" t="str">
        <f>IF('Application form'!T85="","",'Application form'!T85)</f>
        <v/>
      </c>
      <c r="T49" s="26" t="str">
        <f>IF('Application form'!U85="","",'Application form'!U85)</f>
        <v/>
      </c>
      <c r="U49" s="169" t="str">
        <f>IF('Application form'!V85="","",'Application form'!V85)</f>
        <v/>
      </c>
      <c r="V49" s="26" t="str">
        <f>IF('Application form'!W85="","",'Application form'!W85)</f>
        <v/>
      </c>
      <c r="W49" s="26" t="str">
        <f>IF('Application form'!X85="","",'Application form'!X85)</f>
        <v/>
      </c>
      <c r="X49" s="26" t="str">
        <f>IF('Application form'!Y85="Yes","TRFO", IF('Application form'!Y85="No","No",""))</f>
        <v/>
      </c>
      <c r="Y49" s="26" t="str">
        <f>IF(LEFT('Application form'!Z85,1)="B", LEFT('Application form'!Z85,3), LEFT('Application form'!Z85,1))</f>
        <v/>
      </c>
      <c r="Z49" s="170" t="str">
        <f>IF('Application form'!AB85="","",'Application form'!AB85)</f>
        <v/>
      </c>
      <c r="AA49" s="170" t="str">
        <f>IF('Application form'!AC85="","",'Application form'!AC85)</f>
        <v/>
      </c>
      <c r="AB49" s="26" t="str">
        <f>IF('Application form'!AE85="","",'Application form'!AE85)</f>
        <v/>
      </c>
      <c r="AC49" s="245" t="str">
        <f>IF('Application form'!AF85="","",'Application form'!AF85)</f>
        <v/>
      </c>
      <c r="AD49" s="26" t="str">
        <f>IF('Application form'!AG85="","",'Application form'!AG85)</f>
        <v/>
      </c>
      <c r="AE49" s="26" t="str">
        <f>IF('Application form'!Z85="","",'Application form'!Z85)</f>
        <v/>
      </c>
      <c r="AF49" s="26" t="str">
        <f>IF('Application form'!AD85=0,"",'Application form'!AD85)</f>
        <v/>
      </c>
    </row>
    <row r="50" spans="1:32">
      <c r="A50" s="26" t="str">
        <f>'Application form'!AO86</f>
        <v/>
      </c>
      <c r="B50" s="243" t="str">
        <f>'Application form'!AS86</f>
        <v/>
      </c>
      <c r="C50" s="26" t="str">
        <f>'Application form'!AR86</f>
        <v/>
      </c>
      <c r="D50" s="26" t="str">
        <f>IF('Application form'!C86="","",'Application form'!C86)</f>
        <v/>
      </c>
      <c r="E50" s="26" t="str">
        <f>IF('Application form'!D86="","",'Application form'!D86)</f>
        <v/>
      </c>
      <c r="F50" s="26" t="str">
        <f>PROPER('Application form'!E86)</f>
        <v/>
      </c>
      <c r="G50" s="26" t="str">
        <f>UPPER('Application form'!F86)</f>
        <v/>
      </c>
      <c r="H50" s="26" t="str">
        <f>IF('Application form'!H86="","",'Application form'!H86)</f>
        <v/>
      </c>
      <c r="I50" s="26" t="str">
        <f>IF('Application form'!I86="","",'Application form'!I86)</f>
        <v/>
      </c>
      <c r="J50" s="26" t="str">
        <f>IF('Application form'!J86="Attend","IJF","")</f>
        <v/>
      </c>
      <c r="K50" s="170" t="str">
        <f>IF('Application form'!L86="","",'Application form'!L86)</f>
        <v/>
      </c>
      <c r="L50" s="26" t="str">
        <f>IF('Application form'!M86="","",'Application form'!M86)</f>
        <v/>
      </c>
      <c r="M50" s="26" t="str">
        <f>IF('Application form'!N86="","",'Application form'!N86)</f>
        <v/>
      </c>
      <c r="N50" s="169" t="str">
        <f>IF('Application form'!O86="","",'Application form'!O86)</f>
        <v/>
      </c>
      <c r="O50" s="26" t="str">
        <f>IF('Application form'!P86="","",'Application form'!P86)</f>
        <v/>
      </c>
      <c r="P50" s="26" t="str">
        <f>IF('Application form'!Q86="","",'Application form'!Q86)</f>
        <v/>
      </c>
      <c r="Q50" s="26" t="str">
        <f>IF('Application form'!R86="Yes","TRFI", IF('Application form'!R86="No","No",""))</f>
        <v/>
      </c>
      <c r="R50" s="170" t="str">
        <f>IF('Application form'!S86="","",'Application form'!S86)</f>
        <v/>
      </c>
      <c r="S50" s="26" t="str">
        <f>IF('Application form'!T86="","",'Application form'!T86)</f>
        <v/>
      </c>
      <c r="T50" s="26" t="str">
        <f>IF('Application form'!U86="","",'Application form'!U86)</f>
        <v/>
      </c>
      <c r="U50" s="169" t="str">
        <f>IF('Application form'!V86="","",'Application form'!V86)</f>
        <v/>
      </c>
      <c r="V50" s="26" t="str">
        <f>IF('Application form'!W86="","",'Application form'!W86)</f>
        <v/>
      </c>
      <c r="W50" s="26" t="str">
        <f>IF('Application form'!X86="","",'Application form'!X86)</f>
        <v/>
      </c>
      <c r="X50" s="26" t="str">
        <f>IF('Application form'!Y86="Yes","TRFO", IF('Application form'!Y86="No","No",""))</f>
        <v/>
      </c>
      <c r="Y50" s="26" t="str">
        <f>IF(LEFT('Application form'!Z86,1)="B", LEFT('Application form'!Z86,3), LEFT('Application form'!Z86,1))</f>
        <v/>
      </c>
      <c r="Z50" s="170" t="str">
        <f>IF('Application form'!AB86="","",'Application form'!AB86)</f>
        <v/>
      </c>
      <c r="AA50" s="170" t="str">
        <f>IF('Application form'!AC86="","",'Application form'!AC86)</f>
        <v/>
      </c>
      <c r="AB50" s="26" t="str">
        <f>IF('Application form'!AE86="","",'Application form'!AE86)</f>
        <v/>
      </c>
      <c r="AC50" s="245" t="str">
        <f>IF('Application form'!AF86="","",'Application form'!AF86)</f>
        <v/>
      </c>
      <c r="AD50" s="26" t="str">
        <f>IF('Application form'!AG86="","",'Application form'!AG86)</f>
        <v/>
      </c>
      <c r="AE50" s="26" t="str">
        <f>IF('Application form'!Z86="","",'Application form'!Z86)</f>
        <v/>
      </c>
      <c r="AF50" s="26" t="str">
        <f>IF('Application form'!AD86=0,"",'Application form'!AD86)</f>
        <v/>
      </c>
    </row>
    <row r="51" spans="1:32">
      <c r="A51" s="26" t="str">
        <f>'Application form'!AO87</f>
        <v/>
      </c>
      <c r="B51" s="243" t="str">
        <f>'Application form'!AS87</f>
        <v/>
      </c>
      <c r="C51" s="26" t="str">
        <f>'Application form'!AR87</f>
        <v/>
      </c>
      <c r="D51" s="26" t="str">
        <f>IF('Application form'!C87="","",'Application form'!C87)</f>
        <v/>
      </c>
      <c r="E51" s="26" t="str">
        <f>IF('Application form'!D87="","",'Application form'!D87)</f>
        <v/>
      </c>
      <c r="F51" s="26" t="str">
        <f>PROPER('Application form'!E87)</f>
        <v/>
      </c>
      <c r="G51" s="26" t="str">
        <f>UPPER('Application form'!F87)</f>
        <v/>
      </c>
      <c r="H51" s="26" t="str">
        <f>IF('Application form'!H87="","",'Application form'!H87)</f>
        <v/>
      </c>
      <c r="I51" s="26" t="str">
        <f>IF('Application form'!I87="","",'Application form'!I87)</f>
        <v/>
      </c>
      <c r="J51" s="26" t="str">
        <f>IF('Application form'!J87="Attend","IJF","")</f>
        <v/>
      </c>
      <c r="K51" s="170" t="str">
        <f>IF('Application form'!L87="","",'Application form'!L87)</f>
        <v/>
      </c>
      <c r="L51" s="26" t="str">
        <f>IF('Application form'!M87="","",'Application form'!M87)</f>
        <v/>
      </c>
      <c r="M51" s="26" t="str">
        <f>IF('Application form'!N87="","",'Application form'!N87)</f>
        <v/>
      </c>
      <c r="N51" s="169" t="str">
        <f>IF('Application form'!O87="","",'Application form'!O87)</f>
        <v/>
      </c>
      <c r="O51" s="26" t="str">
        <f>IF('Application form'!P87="","",'Application form'!P87)</f>
        <v/>
      </c>
      <c r="P51" s="26" t="str">
        <f>IF('Application form'!Q87="","",'Application form'!Q87)</f>
        <v/>
      </c>
      <c r="Q51" s="26" t="str">
        <f>IF('Application form'!R87="Yes","TRFI", IF('Application form'!R87="No","No",""))</f>
        <v/>
      </c>
      <c r="R51" s="170" t="str">
        <f>IF('Application form'!S87="","",'Application form'!S87)</f>
        <v/>
      </c>
      <c r="S51" s="26" t="str">
        <f>IF('Application form'!T87="","",'Application form'!T87)</f>
        <v/>
      </c>
      <c r="T51" s="26" t="str">
        <f>IF('Application form'!U87="","",'Application form'!U87)</f>
        <v/>
      </c>
      <c r="U51" s="169" t="str">
        <f>IF('Application form'!V87="","",'Application form'!V87)</f>
        <v/>
      </c>
      <c r="V51" s="26" t="str">
        <f>IF('Application form'!W87="","",'Application form'!W87)</f>
        <v/>
      </c>
      <c r="W51" s="26" t="str">
        <f>IF('Application form'!X87="","",'Application form'!X87)</f>
        <v/>
      </c>
      <c r="X51" s="26" t="str">
        <f>IF('Application form'!Y87="Yes","TRFO", IF('Application form'!Y87="No","No",""))</f>
        <v/>
      </c>
      <c r="Y51" s="26" t="str">
        <f>IF(LEFT('Application form'!Z87,1)="B", LEFT('Application form'!Z87,3), LEFT('Application form'!Z87,1))</f>
        <v/>
      </c>
      <c r="Z51" s="170" t="str">
        <f>IF('Application form'!AB87="","",'Application form'!AB87)</f>
        <v/>
      </c>
      <c r="AA51" s="170" t="str">
        <f>IF('Application form'!AC87="","",'Application form'!AC87)</f>
        <v/>
      </c>
      <c r="AB51" s="26" t="str">
        <f>IF('Application form'!AE87="","",'Application form'!AE87)</f>
        <v/>
      </c>
      <c r="AC51" s="245" t="str">
        <f>IF('Application form'!AF87="","",'Application form'!AF87)</f>
        <v/>
      </c>
      <c r="AD51" s="26" t="str">
        <f>IF('Application form'!AG87="","",'Application form'!AG87)</f>
        <v/>
      </c>
      <c r="AE51" s="26" t="str">
        <f>IF('Application form'!Z87="","",'Application form'!Z87)</f>
        <v/>
      </c>
      <c r="AF51" s="26" t="str">
        <f>IF('Application form'!AD87=0,"",'Application form'!AD87)</f>
        <v/>
      </c>
    </row>
    <row r="52" spans="1:32">
      <c r="A52" s="26" t="str">
        <f>'Application form'!AO88</f>
        <v/>
      </c>
      <c r="B52" s="243" t="str">
        <f>'Application form'!AS88</f>
        <v/>
      </c>
      <c r="C52" s="26" t="str">
        <f>'Application form'!AR88</f>
        <v/>
      </c>
      <c r="D52" s="26" t="str">
        <f>IF('Application form'!C88="","",'Application form'!C88)</f>
        <v/>
      </c>
      <c r="E52" s="26" t="str">
        <f>IF('Application form'!D88="","",'Application form'!D88)</f>
        <v/>
      </c>
      <c r="F52" s="26" t="str">
        <f>PROPER('Application form'!E88)</f>
        <v/>
      </c>
      <c r="G52" s="26" t="str">
        <f>UPPER('Application form'!F88)</f>
        <v/>
      </c>
      <c r="H52" s="26" t="str">
        <f>IF('Application form'!H88="","",'Application form'!H88)</f>
        <v/>
      </c>
      <c r="I52" s="26" t="str">
        <f>IF('Application form'!I88="","",'Application form'!I88)</f>
        <v/>
      </c>
      <c r="J52" s="26" t="str">
        <f>IF('Application form'!J88="Attend","IJF","")</f>
        <v/>
      </c>
      <c r="K52" s="170" t="str">
        <f>IF('Application form'!L88="","",'Application form'!L88)</f>
        <v/>
      </c>
      <c r="L52" s="26" t="str">
        <f>IF('Application form'!M88="","",'Application form'!M88)</f>
        <v/>
      </c>
      <c r="M52" s="26" t="str">
        <f>IF('Application form'!N88="","",'Application form'!N88)</f>
        <v/>
      </c>
      <c r="N52" s="169" t="str">
        <f>IF('Application form'!O88="","",'Application form'!O88)</f>
        <v/>
      </c>
      <c r="O52" s="26" t="str">
        <f>IF('Application form'!P88="","",'Application form'!P88)</f>
        <v/>
      </c>
      <c r="P52" s="26" t="str">
        <f>IF('Application form'!Q88="","",'Application form'!Q88)</f>
        <v/>
      </c>
      <c r="Q52" s="26" t="str">
        <f>IF('Application form'!R88="Yes","TRFI", IF('Application form'!R88="No","No",""))</f>
        <v/>
      </c>
      <c r="R52" s="170" t="str">
        <f>IF('Application form'!S88="","",'Application form'!S88)</f>
        <v/>
      </c>
      <c r="S52" s="26" t="str">
        <f>IF('Application form'!T88="","",'Application form'!T88)</f>
        <v/>
      </c>
      <c r="T52" s="26" t="str">
        <f>IF('Application form'!U88="","",'Application form'!U88)</f>
        <v/>
      </c>
      <c r="U52" s="169" t="str">
        <f>IF('Application form'!V88="","",'Application form'!V88)</f>
        <v/>
      </c>
      <c r="V52" s="26" t="str">
        <f>IF('Application form'!W88="","",'Application form'!W88)</f>
        <v/>
      </c>
      <c r="W52" s="26" t="str">
        <f>IF('Application form'!X88="","",'Application form'!X88)</f>
        <v/>
      </c>
      <c r="X52" s="26" t="str">
        <f>IF('Application form'!Y88="Yes","TRFO", IF('Application form'!Y88="No","No",""))</f>
        <v/>
      </c>
      <c r="Y52" s="26" t="str">
        <f>IF(LEFT('Application form'!Z88,1)="B", LEFT('Application form'!Z88,3), LEFT('Application form'!Z88,1))</f>
        <v/>
      </c>
      <c r="Z52" s="170" t="str">
        <f>IF('Application form'!AB88="","",'Application form'!AB88)</f>
        <v/>
      </c>
      <c r="AA52" s="170" t="str">
        <f>IF('Application form'!AC88="","",'Application form'!AC88)</f>
        <v/>
      </c>
      <c r="AB52" s="26" t="str">
        <f>IF('Application form'!AE88="","",'Application form'!AE88)</f>
        <v/>
      </c>
      <c r="AC52" s="245" t="str">
        <f>IF('Application form'!AF88="","",'Application form'!AF88)</f>
        <v/>
      </c>
      <c r="AD52" s="26" t="str">
        <f>IF('Application form'!AG88="","",'Application form'!AG88)</f>
        <v/>
      </c>
      <c r="AE52" s="26" t="str">
        <f>IF('Application form'!Z88="","",'Application form'!Z88)</f>
        <v/>
      </c>
      <c r="AF52" s="26" t="str">
        <f>IF('Application form'!AD88=0,"",'Application form'!AD88)</f>
        <v/>
      </c>
    </row>
    <row r="53" spans="1:32">
      <c r="A53" s="26" t="str">
        <f>'Application form'!AO89</f>
        <v/>
      </c>
      <c r="B53" s="243" t="str">
        <f>'Application form'!AS89</f>
        <v/>
      </c>
      <c r="C53" s="26" t="str">
        <f>'Application form'!AR89</f>
        <v/>
      </c>
      <c r="D53" s="26" t="str">
        <f>IF('Application form'!C89="","",'Application form'!C89)</f>
        <v/>
      </c>
      <c r="E53" s="26" t="str">
        <f>IF('Application form'!D89="","",'Application form'!D89)</f>
        <v/>
      </c>
      <c r="F53" s="26" t="str">
        <f>PROPER('Application form'!E89)</f>
        <v/>
      </c>
      <c r="G53" s="26" t="str">
        <f>UPPER('Application form'!F89)</f>
        <v/>
      </c>
      <c r="H53" s="26" t="str">
        <f>IF('Application form'!H89="","",'Application form'!H89)</f>
        <v/>
      </c>
      <c r="I53" s="26" t="str">
        <f>IF('Application form'!I89="","",'Application form'!I89)</f>
        <v/>
      </c>
      <c r="J53" s="26" t="str">
        <f>IF('Application form'!J89="Attend","IJF","")</f>
        <v/>
      </c>
      <c r="K53" s="170" t="str">
        <f>IF('Application form'!L89="","",'Application form'!L89)</f>
        <v/>
      </c>
      <c r="L53" s="26" t="str">
        <f>IF('Application form'!M89="","",'Application form'!M89)</f>
        <v/>
      </c>
      <c r="M53" s="26" t="str">
        <f>IF('Application form'!N89="","",'Application form'!N89)</f>
        <v/>
      </c>
      <c r="N53" s="169" t="str">
        <f>IF('Application form'!O89="","",'Application form'!O89)</f>
        <v/>
      </c>
      <c r="O53" s="26" t="str">
        <f>IF('Application form'!P89="","",'Application form'!P89)</f>
        <v/>
      </c>
      <c r="P53" s="26" t="str">
        <f>IF('Application form'!Q89="","",'Application form'!Q89)</f>
        <v/>
      </c>
      <c r="Q53" s="26" t="str">
        <f>IF('Application form'!R89="Yes","TRFI", IF('Application form'!R89="No","No",""))</f>
        <v/>
      </c>
      <c r="R53" s="170" t="str">
        <f>IF('Application form'!S89="","",'Application form'!S89)</f>
        <v/>
      </c>
      <c r="S53" s="26" t="str">
        <f>IF('Application form'!T89="","",'Application form'!T89)</f>
        <v/>
      </c>
      <c r="T53" s="26" t="str">
        <f>IF('Application form'!U89="","",'Application form'!U89)</f>
        <v/>
      </c>
      <c r="U53" s="169" t="str">
        <f>IF('Application form'!V89="","",'Application form'!V89)</f>
        <v/>
      </c>
      <c r="V53" s="26" t="str">
        <f>IF('Application form'!W89="","",'Application form'!W89)</f>
        <v/>
      </c>
      <c r="W53" s="26" t="str">
        <f>IF('Application form'!X89="","",'Application form'!X89)</f>
        <v/>
      </c>
      <c r="X53" s="26" t="str">
        <f>IF('Application form'!Y89="Yes","TRFO", IF('Application form'!Y89="No","No",""))</f>
        <v/>
      </c>
      <c r="Y53" s="26" t="str">
        <f>IF(LEFT('Application form'!Z89,1)="B", LEFT('Application form'!Z89,3), LEFT('Application form'!Z89,1))</f>
        <v/>
      </c>
      <c r="Z53" s="170" t="str">
        <f>IF('Application form'!AB89="","",'Application form'!AB89)</f>
        <v/>
      </c>
      <c r="AA53" s="170" t="str">
        <f>IF('Application form'!AC89="","",'Application form'!AC89)</f>
        <v/>
      </c>
      <c r="AB53" s="26" t="str">
        <f>IF('Application form'!AE89="","",'Application form'!AE89)</f>
        <v/>
      </c>
      <c r="AC53" s="245" t="str">
        <f>IF('Application form'!AF89="","",'Application form'!AF89)</f>
        <v/>
      </c>
      <c r="AD53" s="26" t="str">
        <f>IF('Application form'!AG89="","",'Application form'!AG89)</f>
        <v/>
      </c>
      <c r="AE53" s="26" t="str">
        <f>IF('Application form'!Z89="","",'Application form'!Z89)</f>
        <v/>
      </c>
      <c r="AF53" s="26" t="str">
        <f>IF('Application form'!AD89=0,"",'Application form'!AD89)</f>
        <v/>
      </c>
    </row>
    <row r="54" spans="1:32">
      <c r="A54" s="26" t="str">
        <f>'Application form'!AO90</f>
        <v/>
      </c>
      <c r="B54" s="243" t="str">
        <f>'Application form'!AS90</f>
        <v/>
      </c>
      <c r="C54" s="26" t="str">
        <f>'Application form'!AR90</f>
        <v/>
      </c>
      <c r="D54" s="26" t="str">
        <f>IF('Application form'!C90="","",'Application form'!C90)</f>
        <v/>
      </c>
      <c r="E54" s="26" t="str">
        <f>IF('Application form'!D90="","",'Application form'!D90)</f>
        <v/>
      </c>
      <c r="F54" s="26" t="str">
        <f>PROPER('Application form'!E90)</f>
        <v/>
      </c>
      <c r="G54" s="26" t="str">
        <f>UPPER('Application form'!F90)</f>
        <v/>
      </c>
      <c r="H54" s="26" t="str">
        <f>IF('Application form'!H90="","",'Application form'!H90)</f>
        <v/>
      </c>
      <c r="I54" s="26" t="str">
        <f>IF('Application form'!I90="","",'Application form'!I90)</f>
        <v/>
      </c>
      <c r="J54" s="26" t="str">
        <f>IF('Application form'!J90="Attend","IJF","")</f>
        <v/>
      </c>
      <c r="K54" s="170" t="str">
        <f>IF('Application form'!L90="","",'Application form'!L90)</f>
        <v/>
      </c>
      <c r="L54" s="26" t="str">
        <f>IF('Application form'!M90="","",'Application form'!M90)</f>
        <v/>
      </c>
      <c r="M54" s="26" t="str">
        <f>IF('Application form'!N90="","",'Application form'!N90)</f>
        <v/>
      </c>
      <c r="N54" s="169" t="str">
        <f>IF('Application form'!O90="","",'Application form'!O90)</f>
        <v/>
      </c>
      <c r="O54" s="26" t="str">
        <f>IF('Application form'!P90="","",'Application form'!P90)</f>
        <v/>
      </c>
      <c r="P54" s="26" t="str">
        <f>IF('Application form'!Q90="","",'Application form'!Q90)</f>
        <v/>
      </c>
      <c r="Q54" s="26" t="str">
        <f>IF('Application form'!R90="Yes","TRFI", IF('Application form'!R90="No","No",""))</f>
        <v/>
      </c>
      <c r="R54" s="170" t="str">
        <f>IF('Application form'!S90="","",'Application form'!S90)</f>
        <v/>
      </c>
      <c r="S54" s="26" t="str">
        <f>IF('Application form'!T90="","",'Application form'!T90)</f>
        <v/>
      </c>
      <c r="T54" s="26" t="str">
        <f>IF('Application form'!U90="","",'Application form'!U90)</f>
        <v/>
      </c>
      <c r="U54" s="169" t="str">
        <f>IF('Application form'!V90="","",'Application form'!V90)</f>
        <v/>
      </c>
      <c r="V54" s="26" t="str">
        <f>IF('Application form'!W90="","",'Application form'!W90)</f>
        <v/>
      </c>
      <c r="W54" s="26" t="str">
        <f>IF('Application form'!X90="","",'Application form'!X90)</f>
        <v/>
      </c>
      <c r="X54" s="26" t="str">
        <f>IF('Application form'!Y90="Yes","TRFO", IF('Application form'!Y90="No","No",""))</f>
        <v/>
      </c>
      <c r="Y54" s="26" t="str">
        <f>IF(LEFT('Application form'!Z90,1)="B", LEFT('Application form'!Z90,3), LEFT('Application form'!Z90,1))</f>
        <v/>
      </c>
      <c r="Z54" s="170" t="str">
        <f>IF('Application form'!AB90="","",'Application form'!AB90)</f>
        <v/>
      </c>
      <c r="AA54" s="170" t="str">
        <f>IF('Application form'!AC90="","",'Application form'!AC90)</f>
        <v/>
      </c>
      <c r="AB54" s="26" t="str">
        <f>IF('Application form'!AE90="","",'Application form'!AE90)</f>
        <v/>
      </c>
      <c r="AC54" s="245" t="str">
        <f>IF('Application form'!AF90="","",'Application form'!AF90)</f>
        <v/>
      </c>
      <c r="AD54" s="26" t="str">
        <f>IF('Application form'!AG90="","",'Application form'!AG90)</f>
        <v/>
      </c>
      <c r="AE54" s="26" t="str">
        <f>IF('Application form'!Z90="","",'Application form'!Z90)</f>
        <v/>
      </c>
      <c r="AF54" s="26" t="str">
        <f>IF('Application form'!AD90=0,"",'Application form'!AD90)</f>
        <v/>
      </c>
    </row>
    <row r="55" spans="1:32">
      <c r="A55" s="26" t="str">
        <f>'Application form'!AO91</f>
        <v/>
      </c>
      <c r="B55" s="243" t="str">
        <f>'Application form'!AS91</f>
        <v/>
      </c>
      <c r="C55" s="26" t="str">
        <f>'Application form'!AR91</f>
        <v/>
      </c>
      <c r="D55" s="26" t="str">
        <f>IF('Application form'!C91="","",'Application form'!C91)</f>
        <v/>
      </c>
      <c r="E55" s="26" t="str">
        <f>IF('Application form'!D91="","",'Application form'!D91)</f>
        <v/>
      </c>
      <c r="F55" s="26" t="str">
        <f>PROPER('Application form'!E91)</f>
        <v/>
      </c>
      <c r="G55" s="26" t="str">
        <f>UPPER('Application form'!F91)</f>
        <v/>
      </c>
      <c r="H55" s="26" t="str">
        <f>IF('Application form'!H91="","",'Application form'!H91)</f>
        <v/>
      </c>
      <c r="I55" s="26" t="str">
        <f>IF('Application form'!I91="","",'Application form'!I91)</f>
        <v/>
      </c>
      <c r="J55" s="26" t="str">
        <f>IF('Application form'!J91="Attend","IJF","")</f>
        <v/>
      </c>
      <c r="K55" s="170" t="str">
        <f>IF('Application form'!L91="","",'Application form'!L91)</f>
        <v/>
      </c>
      <c r="L55" s="26" t="str">
        <f>IF('Application form'!M91="","",'Application form'!M91)</f>
        <v/>
      </c>
      <c r="M55" s="26" t="str">
        <f>IF('Application form'!N91="","",'Application form'!N91)</f>
        <v/>
      </c>
      <c r="N55" s="169" t="str">
        <f>IF('Application form'!O91="","",'Application form'!O91)</f>
        <v/>
      </c>
      <c r="O55" s="26" t="str">
        <f>IF('Application form'!P91="","",'Application form'!P91)</f>
        <v/>
      </c>
      <c r="P55" s="26" t="str">
        <f>IF('Application form'!Q91="","",'Application form'!Q91)</f>
        <v/>
      </c>
      <c r="Q55" s="26" t="str">
        <f>IF('Application form'!R91="Yes","TRFI", IF('Application form'!R91="No","No",""))</f>
        <v/>
      </c>
      <c r="R55" s="170" t="str">
        <f>IF('Application form'!S91="","",'Application form'!S91)</f>
        <v/>
      </c>
      <c r="S55" s="26" t="str">
        <f>IF('Application form'!T91="","",'Application form'!T91)</f>
        <v/>
      </c>
      <c r="T55" s="26" t="str">
        <f>IF('Application form'!U91="","",'Application form'!U91)</f>
        <v/>
      </c>
      <c r="U55" s="169" t="str">
        <f>IF('Application form'!V91="","",'Application form'!V91)</f>
        <v/>
      </c>
      <c r="V55" s="26" t="str">
        <f>IF('Application form'!W91="","",'Application form'!W91)</f>
        <v/>
      </c>
      <c r="W55" s="26" t="str">
        <f>IF('Application form'!X91="","",'Application form'!X91)</f>
        <v/>
      </c>
      <c r="X55" s="26" t="str">
        <f>IF('Application form'!Y91="Yes","TRFO", IF('Application form'!Y91="No","No",""))</f>
        <v/>
      </c>
      <c r="Y55" s="26" t="str">
        <f>IF(LEFT('Application form'!Z91,1)="B", LEFT('Application form'!Z91,3), LEFT('Application form'!Z91,1))</f>
        <v/>
      </c>
      <c r="Z55" s="170" t="str">
        <f>IF('Application form'!AB91="","",'Application form'!AB91)</f>
        <v/>
      </c>
      <c r="AA55" s="170" t="str">
        <f>IF('Application form'!AC91="","",'Application form'!AC91)</f>
        <v/>
      </c>
      <c r="AB55" s="26" t="str">
        <f>IF('Application form'!AE91="","",'Application form'!AE91)</f>
        <v/>
      </c>
      <c r="AC55" s="245" t="str">
        <f>IF('Application form'!AF91="","",'Application form'!AF91)</f>
        <v/>
      </c>
      <c r="AD55" s="26" t="str">
        <f>IF('Application form'!AG91="","",'Application form'!AG91)</f>
        <v/>
      </c>
      <c r="AE55" s="26" t="str">
        <f>IF('Application form'!Z91="","",'Application form'!Z91)</f>
        <v/>
      </c>
      <c r="AF55" s="26" t="str">
        <f>IF('Application form'!AD91=0,"",'Application form'!AD91)</f>
        <v/>
      </c>
    </row>
    <row r="56" spans="1:32">
      <c r="A56" s="26" t="str">
        <f>'Application form'!AO92</f>
        <v/>
      </c>
      <c r="B56" s="243" t="str">
        <f>'Application form'!AS92</f>
        <v/>
      </c>
      <c r="C56" s="26" t="str">
        <f>'Application form'!AR92</f>
        <v/>
      </c>
      <c r="D56" s="26" t="str">
        <f>IF('Application form'!C92="","",'Application form'!C92)</f>
        <v/>
      </c>
      <c r="E56" s="26" t="str">
        <f>IF('Application form'!D92="","",'Application form'!D92)</f>
        <v/>
      </c>
      <c r="F56" s="26" t="str">
        <f>PROPER('Application form'!E92)</f>
        <v/>
      </c>
      <c r="G56" s="26" t="str">
        <f>UPPER('Application form'!F92)</f>
        <v/>
      </c>
      <c r="H56" s="26" t="str">
        <f>IF('Application form'!H92="","",'Application form'!H92)</f>
        <v/>
      </c>
      <c r="I56" s="26" t="str">
        <f>IF('Application form'!I92="","",'Application form'!I92)</f>
        <v/>
      </c>
      <c r="J56" s="26" t="str">
        <f>IF('Application form'!J92="Attend","IJF","")</f>
        <v/>
      </c>
      <c r="K56" s="170" t="str">
        <f>IF('Application form'!L92="","",'Application form'!L92)</f>
        <v/>
      </c>
      <c r="L56" s="26" t="str">
        <f>IF('Application form'!M92="","",'Application form'!M92)</f>
        <v/>
      </c>
      <c r="M56" s="26" t="str">
        <f>IF('Application form'!N92="","",'Application form'!N92)</f>
        <v/>
      </c>
      <c r="N56" s="169" t="str">
        <f>IF('Application form'!O92="","",'Application form'!O92)</f>
        <v/>
      </c>
      <c r="O56" s="26" t="str">
        <f>IF('Application form'!P92="","",'Application form'!P92)</f>
        <v/>
      </c>
      <c r="P56" s="26" t="str">
        <f>IF('Application form'!Q92="","",'Application form'!Q92)</f>
        <v/>
      </c>
      <c r="Q56" s="26" t="str">
        <f>IF('Application form'!R92="Yes","TRFI", IF('Application form'!R92="No","No",""))</f>
        <v/>
      </c>
      <c r="R56" s="170" t="str">
        <f>IF('Application form'!S92="","",'Application form'!S92)</f>
        <v/>
      </c>
      <c r="S56" s="26" t="str">
        <f>IF('Application form'!T92="","",'Application form'!T92)</f>
        <v/>
      </c>
      <c r="T56" s="26" t="str">
        <f>IF('Application form'!U92="","",'Application form'!U92)</f>
        <v/>
      </c>
      <c r="U56" s="169" t="str">
        <f>IF('Application form'!V92="","",'Application form'!V92)</f>
        <v/>
      </c>
      <c r="V56" s="26" t="str">
        <f>IF('Application form'!W92="","",'Application form'!W92)</f>
        <v/>
      </c>
      <c r="W56" s="26" t="str">
        <f>IF('Application form'!X92="","",'Application form'!X92)</f>
        <v/>
      </c>
      <c r="X56" s="26" t="str">
        <f>IF('Application form'!Y92="Yes","TRFO", IF('Application form'!Y92="No","No",""))</f>
        <v/>
      </c>
      <c r="Y56" s="26" t="str">
        <f>IF(LEFT('Application form'!Z92,1)="B", LEFT('Application form'!Z92,3), LEFT('Application form'!Z92,1))</f>
        <v/>
      </c>
      <c r="Z56" s="170" t="str">
        <f>IF('Application form'!AB92="","",'Application form'!AB92)</f>
        <v/>
      </c>
      <c r="AA56" s="170" t="str">
        <f>IF('Application form'!AC92="","",'Application form'!AC92)</f>
        <v/>
      </c>
      <c r="AB56" s="26" t="str">
        <f>IF('Application form'!AE92="","",'Application form'!AE92)</f>
        <v/>
      </c>
      <c r="AC56" s="245" t="str">
        <f>IF('Application form'!AF92="","",'Application form'!AF92)</f>
        <v/>
      </c>
      <c r="AD56" s="26" t="str">
        <f>IF('Application form'!AG92="","",'Application form'!AG92)</f>
        <v/>
      </c>
      <c r="AE56" s="26" t="str">
        <f>IF('Application form'!Z92="","",'Application form'!Z92)</f>
        <v/>
      </c>
      <c r="AF56" s="26" t="str">
        <f>IF('Application form'!AD92=0,"",'Application form'!AD92)</f>
        <v/>
      </c>
    </row>
    <row r="57" spans="1:32">
      <c r="A57" s="26" t="str">
        <f>'Application form'!AO93</f>
        <v/>
      </c>
      <c r="B57" s="243" t="str">
        <f>'Application form'!AS93</f>
        <v/>
      </c>
      <c r="C57" s="26" t="str">
        <f>'Application form'!AR93</f>
        <v/>
      </c>
      <c r="D57" s="26" t="str">
        <f>IF('Application form'!C93="","",'Application form'!C93)</f>
        <v/>
      </c>
      <c r="E57" s="26" t="str">
        <f>IF('Application form'!D93="","",'Application form'!D93)</f>
        <v/>
      </c>
      <c r="F57" s="26" t="str">
        <f>PROPER('Application form'!E93)</f>
        <v/>
      </c>
      <c r="G57" s="26" t="str">
        <f>UPPER('Application form'!F93)</f>
        <v/>
      </c>
      <c r="H57" s="26" t="str">
        <f>IF('Application form'!H93="","",'Application form'!H93)</f>
        <v/>
      </c>
      <c r="I57" s="26" t="str">
        <f>IF('Application form'!I93="","",'Application form'!I93)</f>
        <v/>
      </c>
      <c r="J57" s="26" t="str">
        <f>IF('Application form'!J93="Attend","IJF","")</f>
        <v/>
      </c>
      <c r="K57" s="170" t="str">
        <f>IF('Application form'!L93="","",'Application form'!L93)</f>
        <v/>
      </c>
      <c r="L57" s="26" t="str">
        <f>IF('Application form'!M93="","",'Application form'!M93)</f>
        <v/>
      </c>
      <c r="M57" s="26" t="str">
        <f>IF('Application form'!N93="","",'Application form'!N93)</f>
        <v/>
      </c>
      <c r="N57" s="169" t="str">
        <f>IF('Application form'!O93="","",'Application form'!O93)</f>
        <v/>
      </c>
      <c r="O57" s="26" t="str">
        <f>IF('Application form'!P93="","",'Application form'!P93)</f>
        <v/>
      </c>
      <c r="P57" s="26" t="str">
        <f>IF('Application form'!Q93="","",'Application form'!Q93)</f>
        <v/>
      </c>
      <c r="Q57" s="26" t="str">
        <f>IF('Application form'!R93="Yes","TRFI", IF('Application form'!R93="No","No",""))</f>
        <v/>
      </c>
      <c r="R57" s="170" t="str">
        <f>IF('Application form'!S93="","",'Application form'!S93)</f>
        <v/>
      </c>
      <c r="S57" s="26" t="str">
        <f>IF('Application form'!T93="","",'Application form'!T93)</f>
        <v/>
      </c>
      <c r="T57" s="26" t="str">
        <f>IF('Application form'!U93="","",'Application form'!U93)</f>
        <v/>
      </c>
      <c r="U57" s="169" t="str">
        <f>IF('Application form'!V93="","",'Application form'!V93)</f>
        <v/>
      </c>
      <c r="V57" s="26" t="str">
        <f>IF('Application form'!W93="","",'Application form'!W93)</f>
        <v/>
      </c>
      <c r="W57" s="26" t="str">
        <f>IF('Application form'!X93="","",'Application form'!X93)</f>
        <v/>
      </c>
      <c r="X57" s="26" t="str">
        <f>IF('Application form'!Y93="Yes","TRFO", IF('Application form'!Y93="No","No",""))</f>
        <v/>
      </c>
      <c r="Y57" s="26" t="str">
        <f>IF(LEFT('Application form'!Z93,1)="B", LEFT('Application form'!Z93,3), LEFT('Application form'!Z93,1))</f>
        <v/>
      </c>
      <c r="Z57" s="170" t="str">
        <f>IF('Application form'!AB93="","",'Application form'!AB93)</f>
        <v/>
      </c>
      <c r="AA57" s="170" t="str">
        <f>IF('Application form'!AC93="","",'Application form'!AC93)</f>
        <v/>
      </c>
      <c r="AB57" s="26" t="str">
        <f>IF('Application form'!AE93="","",'Application form'!AE93)</f>
        <v/>
      </c>
      <c r="AC57" s="245" t="str">
        <f>IF('Application form'!AF93="","",'Application form'!AF93)</f>
        <v/>
      </c>
      <c r="AD57" s="26" t="str">
        <f>IF('Application form'!AG93="","",'Application form'!AG93)</f>
        <v/>
      </c>
      <c r="AE57" s="26" t="str">
        <f>IF('Application form'!Z93="","",'Application form'!Z93)</f>
        <v/>
      </c>
      <c r="AF57" s="26" t="str">
        <f>IF('Application form'!AD93=0,"",'Application form'!AD93)</f>
        <v/>
      </c>
    </row>
    <row r="58" spans="1:32">
      <c r="A58" s="26" t="str">
        <f>'Application form'!AO94</f>
        <v/>
      </c>
      <c r="B58" s="243" t="str">
        <f>'Application form'!AS94</f>
        <v/>
      </c>
      <c r="C58" s="26" t="str">
        <f>'Application form'!AR94</f>
        <v/>
      </c>
      <c r="D58" s="26" t="str">
        <f>IF('Application form'!C94="","",'Application form'!C94)</f>
        <v/>
      </c>
      <c r="E58" s="26" t="str">
        <f>IF('Application form'!D94="","",'Application form'!D94)</f>
        <v/>
      </c>
      <c r="F58" s="26" t="str">
        <f>PROPER('Application form'!E94)</f>
        <v/>
      </c>
      <c r="G58" s="26" t="str">
        <f>UPPER('Application form'!F94)</f>
        <v/>
      </c>
      <c r="H58" s="26" t="str">
        <f>IF('Application form'!H94="","",'Application form'!H94)</f>
        <v/>
      </c>
      <c r="I58" s="26" t="str">
        <f>IF('Application form'!I94="","",'Application form'!I94)</f>
        <v/>
      </c>
      <c r="J58" s="26" t="str">
        <f>IF('Application form'!J94="Attend","IJF","")</f>
        <v/>
      </c>
      <c r="K58" s="170" t="str">
        <f>IF('Application form'!L94="","",'Application form'!L94)</f>
        <v/>
      </c>
      <c r="L58" s="26" t="str">
        <f>IF('Application form'!M94="","",'Application form'!M94)</f>
        <v/>
      </c>
      <c r="M58" s="26" t="str">
        <f>IF('Application form'!N94="","",'Application form'!N94)</f>
        <v/>
      </c>
      <c r="N58" s="169" t="str">
        <f>IF('Application form'!O94="","",'Application form'!O94)</f>
        <v/>
      </c>
      <c r="O58" s="26" t="str">
        <f>IF('Application form'!P94="","",'Application form'!P94)</f>
        <v/>
      </c>
      <c r="P58" s="26" t="str">
        <f>IF('Application form'!Q94="","",'Application form'!Q94)</f>
        <v/>
      </c>
      <c r="Q58" s="26" t="str">
        <f>IF('Application form'!R94="Yes","TRFI", IF('Application form'!R94="No","No",""))</f>
        <v/>
      </c>
      <c r="R58" s="170" t="str">
        <f>IF('Application form'!S94="","",'Application form'!S94)</f>
        <v/>
      </c>
      <c r="S58" s="26" t="str">
        <f>IF('Application form'!T94="","",'Application form'!T94)</f>
        <v/>
      </c>
      <c r="T58" s="26" t="str">
        <f>IF('Application form'!U94="","",'Application form'!U94)</f>
        <v/>
      </c>
      <c r="U58" s="169" t="str">
        <f>IF('Application form'!V94="","",'Application form'!V94)</f>
        <v/>
      </c>
      <c r="V58" s="26" t="str">
        <f>IF('Application form'!W94="","",'Application form'!W94)</f>
        <v/>
      </c>
      <c r="W58" s="26" t="str">
        <f>IF('Application form'!X94="","",'Application form'!X94)</f>
        <v/>
      </c>
      <c r="X58" s="26" t="str">
        <f>IF('Application form'!Y94="Yes","TRFO", IF('Application form'!Y94="No","No",""))</f>
        <v/>
      </c>
      <c r="Y58" s="26" t="str">
        <f>IF(LEFT('Application form'!Z94,1)="B", LEFT('Application form'!Z94,3), LEFT('Application form'!Z94,1))</f>
        <v/>
      </c>
      <c r="Z58" s="170" t="str">
        <f>IF('Application form'!AB94="","",'Application form'!AB94)</f>
        <v/>
      </c>
      <c r="AA58" s="170" t="str">
        <f>IF('Application form'!AC94="","",'Application form'!AC94)</f>
        <v/>
      </c>
      <c r="AB58" s="26" t="str">
        <f>IF('Application form'!AE94="","",'Application form'!AE94)</f>
        <v/>
      </c>
      <c r="AC58" s="245" t="str">
        <f>IF('Application form'!AF94="","",'Application form'!AF94)</f>
        <v/>
      </c>
      <c r="AD58" s="26" t="str">
        <f>IF('Application form'!AG94="","",'Application form'!AG94)</f>
        <v/>
      </c>
      <c r="AE58" s="26" t="str">
        <f>IF('Application form'!Z94="","",'Application form'!Z94)</f>
        <v/>
      </c>
      <c r="AF58" s="26" t="str">
        <f>IF('Application form'!AD94=0,"",'Application form'!AD94)</f>
        <v/>
      </c>
    </row>
    <row r="59" spans="1:32">
      <c r="A59" s="26" t="str">
        <f>'Application form'!AO95</f>
        <v/>
      </c>
      <c r="B59" s="243" t="str">
        <f>'Application form'!AS95</f>
        <v/>
      </c>
      <c r="C59" s="26" t="str">
        <f>'Application form'!AR95</f>
        <v/>
      </c>
      <c r="D59" s="26" t="str">
        <f>IF('Application form'!C95="","",'Application form'!C95)</f>
        <v/>
      </c>
      <c r="E59" s="26" t="str">
        <f>IF('Application form'!D95="","",'Application form'!D95)</f>
        <v/>
      </c>
      <c r="F59" s="26" t="str">
        <f>PROPER('Application form'!E95)</f>
        <v/>
      </c>
      <c r="G59" s="26" t="str">
        <f>UPPER('Application form'!F95)</f>
        <v/>
      </c>
      <c r="H59" s="26" t="str">
        <f>IF('Application form'!H95="","",'Application form'!H95)</f>
        <v/>
      </c>
      <c r="I59" s="26" t="str">
        <f>IF('Application form'!I95="","",'Application form'!I95)</f>
        <v/>
      </c>
      <c r="J59" s="26" t="str">
        <f>IF('Application form'!J95="Attend","IJF","")</f>
        <v/>
      </c>
      <c r="K59" s="170" t="str">
        <f>IF('Application form'!L95="","",'Application form'!L95)</f>
        <v/>
      </c>
      <c r="L59" s="26" t="str">
        <f>IF('Application form'!M95="","",'Application form'!M95)</f>
        <v/>
      </c>
      <c r="M59" s="26" t="str">
        <f>IF('Application form'!N95="","",'Application form'!N95)</f>
        <v/>
      </c>
      <c r="N59" s="169" t="str">
        <f>IF('Application form'!O95="","",'Application form'!O95)</f>
        <v/>
      </c>
      <c r="O59" s="26" t="str">
        <f>IF('Application form'!P95="","",'Application form'!P95)</f>
        <v/>
      </c>
      <c r="P59" s="26" t="str">
        <f>IF('Application form'!Q95="","",'Application form'!Q95)</f>
        <v/>
      </c>
      <c r="Q59" s="26" t="str">
        <f>IF('Application form'!R95="Yes","TRFI", IF('Application form'!R95="No","No",""))</f>
        <v/>
      </c>
      <c r="R59" s="170" t="str">
        <f>IF('Application form'!S95="","",'Application form'!S95)</f>
        <v/>
      </c>
      <c r="S59" s="26" t="str">
        <f>IF('Application form'!T95="","",'Application form'!T95)</f>
        <v/>
      </c>
      <c r="T59" s="26" t="str">
        <f>IF('Application form'!U95="","",'Application form'!U95)</f>
        <v/>
      </c>
      <c r="U59" s="169" t="str">
        <f>IF('Application form'!V95="","",'Application form'!V95)</f>
        <v/>
      </c>
      <c r="V59" s="26" t="str">
        <f>IF('Application form'!W95="","",'Application form'!W95)</f>
        <v/>
      </c>
      <c r="W59" s="26" t="str">
        <f>IF('Application form'!X95="","",'Application form'!X95)</f>
        <v/>
      </c>
      <c r="X59" s="26" t="str">
        <f>IF('Application form'!Y95="Yes","TRFO", IF('Application form'!Y95="No","No",""))</f>
        <v/>
      </c>
      <c r="Y59" s="26" t="str">
        <f>IF(LEFT('Application form'!Z95,1)="B", LEFT('Application form'!Z95,3), LEFT('Application form'!Z95,1))</f>
        <v/>
      </c>
      <c r="Z59" s="170" t="str">
        <f>IF('Application form'!AB95="","",'Application form'!AB95)</f>
        <v/>
      </c>
      <c r="AA59" s="170" t="str">
        <f>IF('Application form'!AC95="","",'Application form'!AC95)</f>
        <v/>
      </c>
      <c r="AB59" s="26" t="str">
        <f>IF('Application form'!AE95="","",'Application form'!AE95)</f>
        <v/>
      </c>
      <c r="AC59" s="245" t="str">
        <f>IF('Application form'!AF95="","",'Application form'!AF95)</f>
        <v/>
      </c>
      <c r="AD59" s="26" t="str">
        <f>IF('Application form'!AG95="","",'Application form'!AG95)</f>
        <v/>
      </c>
      <c r="AE59" s="26" t="str">
        <f>IF('Application form'!Z95="","",'Application form'!Z95)</f>
        <v/>
      </c>
      <c r="AF59" s="26" t="str">
        <f>IF('Application form'!AD95=0,"",'Application form'!AD95)</f>
        <v/>
      </c>
    </row>
    <row r="60" spans="1:32">
      <c r="A60" s="26" t="str">
        <f>'Application form'!AO96</f>
        <v/>
      </c>
      <c r="B60" s="243" t="str">
        <f>'Application form'!AS96</f>
        <v/>
      </c>
      <c r="C60" s="26" t="str">
        <f>'Application form'!AR96</f>
        <v/>
      </c>
      <c r="D60" s="26" t="str">
        <f>IF('Application form'!C96="","",'Application form'!C96)</f>
        <v/>
      </c>
      <c r="E60" s="26" t="str">
        <f>IF('Application form'!D96="","",'Application form'!D96)</f>
        <v/>
      </c>
      <c r="F60" s="26" t="str">
        <f>PROPER('Application form'!E96)</f>
        <v/>
      </c>
      <c r="G60" s="26" t="str">
        <f>UPPER('Application form'!F96)</f>
        <v/>
      </c>
      <c r="H60" s="26" t="str">
        <f>IF('Application form'!H96="","",'Application form'!H96)</f>
        <v/>
      </c>
      <c r="I60" s="26" t="str">
        <f>IF('Application form'!I96="","",'Application form'!I96)</f>
        <v/>
      </c>
      <c r="J60" s="26" t="str">
        <f>IF('Application form'!J96="Attend","IJF","")</f>
        <v/>
      </c>
      <c r="K60" s="170" t="str">
        <f>IF('Application form'!L96="","",'Application form'!L96)</f>
        <v/>
      </c>
      <c r="L60" s="26" t="str">
        <f>IF('Application form'!M96="","",'Application form'!M96)</f>
        <v/>
      </c>
      <c r="M60" s="26" t="str">
        <f>IF('Application form'!N96="","",'Application form'!N96)</f>
        <v/>
      </c>
      <c r="N60" s="169" t="str">
        <f>IF('Application form'!O96="","",'Application form'!O96)</f>
        <v/>
      </c>
      <c r="O60" s="26" t="str">
        <f>IF('Application form'!P96="","",'Application form'!P96)</f>
        <v/>
      </c>
      <c r="P60" s="26" t="str">
        <f>IF('Application form'!Q96="","",'Application form'!Q96)</f>
        <v/>
      </c>
      <c r="Q60" s="26" t="str">
        <f>IF('Application form'!R96="Yes","TRFI", IF('Application form'!R96="No","No",""))</f>
        <v/>
      </c>
      <c r="R60" s="170" t="str">
        <f>IF('Application form'!S96="","",'Application form'!S96)</f>
        <v/>
      </c>
      <c r="S60" s="26" t="str">
        <f>IF('Application form'!T96="","",'Application form'!T96)</f>
        <v/>
      </c>
      <c r="T60" s="26" t="str">
        <f>IF('Application form'!U96="","",'Application form'!U96)</f>
        <v/>
      </c>
      <c r="U60" s="169" t="str">
        <f>IF('Application form'!V96="","",'Application form'!V96)</f>
        <v/>
      </c>
      <c r="V60" s="26" t="str">
        <f>IF('Application form'!W96="","",'Application form'!W96)</f>
        <v/>
      </c>
      <c r="W60" s="26" t="str">
        <f>IF('Application form'!X96="","",'Application form'!X96)</f>
        <v/>
      </c>
      <c r="X60" s="26" t="str">
        <f>IF('Application form'!Y96="Yes","TRFO", IF('Application form'!Y96="No","No",""))</f>
        <v/>
      </c>
      <c r="Y60" s="26" t="str">
        <f>IF(LEFT('Application form'!Z96,1)="B", LEFT('Application form'!Z96,3), LEFT('Application form'!Z96,1))</f>
        <v/>
      </c>
      <c r="Z60" s="170" t="str">
        <f>IF('Application form'!AB96="","",'Application form'!AB96)</f>
        <v/>
      </c>
      <c r="AA60" s="170" t="str">
        <f>IF('Application form'!AC96="","",'Application form'!AC96)</f>
        <v/>
      </c>
      <c r="AB60" s="26" t="str">
        <f>IF('Application form'!AE96="","",'Application form'!AE96)</f>
        <v/>
      </c>
      <c r="AC60" s="245" t="str">
        <f>IF('Application form'!AF96="","",'Application form'!AF96)</f>
        <v/>
      </c>
      <c r="AD60" s="26" t="str">
        <f>IF('Application form'!AG96="","",'Application form'!AG96)</f>
        <v/>
      </c>
      <c r="AE60" s="26" t="str">
        <f>IF('Application form'!Z96="","",'Application form'!Z96)</f>
        <v/>
      </c>
      <c r="AF60" s="26" t="str">
        <f>IF('Application form'!AD96=0,"",'Application form'!AD96)</f>
        <v/>
      </c>
    </row>
    <row r="61" spans="1:32">
      <c r="A61" s="26" t="str">
        <f>'Application form'!AO97</f>
        <v/>
      </c>
      <c r="B61" s="243" t="str">
        <f>'Application form'!AS97</f>
        <v/>
      </c>
      <c r="C61" s="26" t="str">
        <f>'Application form'!AR97</f>
        <v/>
      </c>
      <c r="D61" s="26" t="str">
        <f>IF('Application form'!C97="","",'Application form'!C97)</f>
        <v/>
      </c>
      <c r="E61" s="26" t="str">
        <f>IF('Application form'!D97="","",'Application form'!D97)</f>
        <v/>
      </c>
      <c r="F61" s="26" t="str">
        <f>PROPER('Application form'!E97)</f>
        <v/>
      </c>
      <c r="G61" s="26" t="str">
        <f>UPPER('Application form'!F97)</f>
        <v/>
      </c>
      <c r="H61" s="26" t="str">
        <f>IF('Application form'!H97="","",'Application form'!H97)</f>
        <v/>
      </c>
      <c r="I61" s="26" t="str">
        <f>IF('Application form'!I97="","",'Application form'!I97)</f>
        <v/>
      </c>
      <c r="J61" s="26" t="str">
        <f>IF('Application form'!J97="Attend","IJF","")</f>
        <v/>
      </c>
      <c r="K61" s="170" t="str">
        <f>IF('Application form'!L97="","",'Application form'!L97)</f>
        <v/>
      </c>
      <c r="L61" s="26" t="str">
        <f>IF('Application form'!M97="","",'Application form'!M97)</f>
        <v/>
      </c>
      <c r="M61" s="26" t="str">
        <f>IF('Application form'!N97="","",'Application form'!N97)</f>
        <v/>
      </c>
      <c r="N61" s="169" t="str">
        <f>IF('Application form'!O97="","",'Application form'!O97)</f>
        <v/>
      </c>
      <c r="O61" s="26" t="str">
        <f>IF('Application form'!P97="","",'Application form'!P97)</f>
        <v/>
      </c>
      <c r="P61" s="26" t="str">
        <f>IF('Application form'!Q97="","",'Application form'!Q97)</f>
        <v/>
      </c>
      <c r="Q61" s="26" t="str">
        <f>IF('Application form'!R97="Yes","TRFI", IF('Application form'!R97="No","No",""))</f>
        <v/>
      </c>
      <c r="R61" s="170" t="str">
        <f>IF('Application form'!S97="","",'Application form'!S97)</f>
        <v/>
      </c>
      <c r="S61" s="26" t="str">
        <f>IF('Application form'!T97="","",'Application form'!T97)</f>
        <v/>
      </c>
      <c r="T61" s="26" t="str">
        <f>IF('Application form'!U97="","",'Application form'!U97)</f>
        <v/>
      </c>
      <c r="U61" s="169" t="str">
        <f>IF('Application form'!V97="","",'Application form'!V97)</f>
        <v/>
      </c>
      <c r="V61" s="26" t="str">
        <f>IF('Application form'!W97="","",'Application form'!W97)</f>
        <v/>
      </c>
      <c r="W61" s="26" t="str">
        <f>IF('Application form'!X97="","",'Application form'!X97)</f>
        <v/>
      </c>
      <c r="X61" s="26" t="str">
        <f>IF('Application form'!Y97="Yes","TRFO", IF('Application form'!Y97="No","No",""))</f>
        <v/>
      </c>
      <c r="Y61" s="26" t="str">
        <f>IF(LEFT('Application form'!Z97,1)="B", LEFT('Application form'!Z97,3), LEFT('Application form'!Z97,1))</f>
        <v/>
      </c>
      <c r="Z61" s="170" t="str">
        <f>IF('Application form'!AB97="","",'Application form'!AB97)</f>
        <v/>
      </c>
      <c r="AA61" s="170" t="str">
        <f>IF('Application form'!AC97="","",'Application form'!AC97)</f>
        <v/>
      </c>
      <c r="AB61" s="26" t="str">
        <f>IF('Application form'!AE97="","",'Application form'!AE97)</f>
        <v/>
      </c>
      <c r="AC61" s="245" t="str">
        <f>IF('Application form'!AF97="","",'Application form'!AF97)</f>
        <v/>
      </c>
      <c r="AD61" s="26" t="str">
        <f>IF('Application form'!AG97="","",'Application form'!AG97)</f>
        <v/>
      </c>
      <c r="AE61" s="26" t="str">
        <f>IF('Application form'!Z97="","",'Application form'!Z97)</f>
        <v/>
      </c>
      <c r="AF61" s="26" t="str">
        <f>IF('Application form'!AD97=0,"",'Application form'!AD97)</f>
        <v/>
      </c>
    </row>
    <row r="62" spans="1:32">
      <c r="A62" s="26" t="str">
        <f>'Application form'!AO98</f>
        <v/>
      </c>
      <c r="B62" s="243" t="str">
        <f>'Application form'!AS98</f>
        <v/>
      </c>
      <c r="C62" s="26" t="str">
        <f>'Application form'!AR98</f>
        <v/>
      </c>
      <c r="D62" s="26" t="str">
        <f>IF('Application form'!C98="","",'Application form'!C98)</f>
        <v/>
      </c>
      <c r="E62" s="26" t="str">
        <f>IF('Application form'!D98="","",'Application form'!D98)</f>
        <v/>
      </c>
      <c r="F62" s="26" t="str">
        <f>PROPER('Application form'!E98)</f>
        <v/>
      </c>
      <c r="G62" s="26" t="str">
        <f>UPPER('Application form'!F98)</f>
        <v/>
      </c>
      <c r="H62" s="26" t="str">
        <f>IF('Application form'!H98="","",'Application form'!H98)</f>
        <v/>
      </c>
      <c r="I62" s="26" t="str">
        <f>IF('Application form'!I98="","",'Application form'!I98)</f>
        <v/>
      </c>
      <c r="J62" s="26" t="str">
        <f>IF('Application form'!J98="Attend","IJF","")</f>
        <v/>
      </c>
      <c r="K62" s="170" t="str">
        <f>IF('Application form'!L98="","",'Application form'!L98)</f>
        <v/>
      </c>
      <c r="L62" s="26" t="str">
        <f>IF('Application form'!M98="","",'Application form'!M98)</f>
        <v/>
      </c>
      <c r="M62" s="26" t="str">
        <f>IF('Application form'!N98="","",'Application form'!N98)</f>
        <v/>
      </c>
      <c r="N62" s="169" t="str">
        <f>IF('Application form'!O98="","",'Application form'!O98)</f>
        <v/>
      </c>
      <c r="O62" s="26" t="str">
        <f>IF('Application form'!P98="","",'Application form'!P98)</f>
        <v/>
      </c>
      <c r="P62" s="26" t="str">
        <f>IF('Application form'!Q98="","",'Application form'!Q98)</f>
        <v/>
      </c>
      <c r="Q62" s="26" t="str">
        <f>IF('Application form'!R98="Yes","TRFI", IF('Application form'!R98="No","No",""))</f>
        <v/>
      </c>
      <c r="R62" s="170" t="str">
        <f>IF('Application form'!S98="","",'Application form'!S98)</f>
        <v/>
      </c>
      <c r="S62" s="26" t="str">
        <f>IF('Application form'!T98="","",'Application form'!T98)</f>
        <v/>
      </c>
      <c r="T62" s="26" t="str">
        <f>IF('Application form'!U98="","",'Application form'!U98)</f>
        <v/>
      </c>
      <c r="U62" s="169" t="str">
        <f>IF('Application form'!V98="","",'Application form'!V98)</f>
        <v/>
      </c>
      <c r="V62" s="26" t="str">
        <f>IF('Application form'!W98="","",'Application form'!W98)</f>
        <v/>
      </c>
      <c r="W62" s="26" t="str">
        <f>IF('Application form'!X98="","",'Application form'!X98)</f>
        <v/>
      </c>
      <c r="X62" s="26" t="str">
        <f>IF('Application form'!Y98="Yes","TRFO", IF('Application form'!Y98="No","No",""))</f>
        <v/>
      </c>
      <c r="Y62" s="26" t="str">
        <f>IF(LEFT('Application form'!Z98,1)="B", LEFT('Application form'!Z98,3), LEFT('Application form'!Z98,1))</f>
        <v/>
      </c>
      <c r="Z62" s="170" t="str">
        <f>IF('Application form'!AB98="","",'Application form'!AB98)</f>
        <v/>
      </c>
      <c r="AA62" s="170" t="str">
        <f>IF('Application form'!AC98="","",'Application form'!AC98)</f>
        <v/>
      </c>
      <c r="AB62" s="26" t="str">
        <f>IF('Application form'!AE98="","",'Application form'!AE98)</f>
        <v/>
      </c>
      <c r="AC62" s="245" t="str">
        <f>IF('Application form'!AF98="","",'Application form'!AF98)</f>
        <v/>
      </c>
      <c r="AD62" s="26" t="str">
        <f>IF('Application form'!AG98="","",'Application form'!AG98)</f>
        <v/>
      </c>
      <c r="AE62" s="26" t="str">
        <f>IF('Application form'!Z98="","",'Application form'!Z98)</f>
        <v/>
      </c>
      <c r="AF62" s="26" t="str">
        <f>IF('Application form'!AD98=0,"",'Application form'!AD98)</f>
        <v/>
      </c>
    </row>
    <row r="63" spans="1:32">
      <c r="AF63" s="26" t="str">
        <f>IF('Application form'!AD99="","",'Application form'!AD99)</f>
        <v/>
      </c>
    </row>
    <row r="64" spans="1:32">
      <c r="AF64" s="26" t="str">
        <f>IF('Application form'!AD100="","",'Application form'!AD100)</f>
        <v/>
      </c>
    </row>
    <row r="65" spans="32:32">
      <c r="AF65" s="26" t="str">
        <f>IF('Application form'!AD101="","",'Application form'!AD101)</f>
        <v/>
      </c>
    </row>
    <row r="66" spans="32:32">
      <c r="AF66" s="26" t="str">
        <f>IF('Application form'!AD102="","",'Application form'!AD102)</f>
        <v/>
      </c>
    </row>
    <row r="171" spans="2:2">
      <c r="B171" s="26" t="str">
        <f t="shared" ref="B171:B207" si="0">LEFT(C171,3)&amp;RIGHT(C171,2)</f>
        <v/>
      </c>
    </row>
    <row r="172" spans="2:2">
      <c r="B172" s="26" t="str">
        <f t="shared" si="0"/>
        <v/>
      </c>
    </row>
    <row r="173" spans="2:2">
      <c r="B173" s="26" t="str">
        <f t="shared" si="0"/>
        <v/>
      </c>
    </row>
    <row r="174" spans="2:2">
      <c r="B174" s="26" t="str">
        <f t="shared" si="0"/>
        <v/>
      </c>
    </row>
    <row r="175" spans="2:2">
      <c r="B175" s="26" t="str">
        <f t="shared" si="0"/>
        <v/>
      </c>
    </row>
    <row r="176" spans="2:2">
      <c r="B176" s="26" t="str">
        <f t="shared" si="0"/>
        <v/>
      </c>
    </row>
    <row r="177" spans="2:2">
      <c r="B177" s="26" t="str">
        <f t="shared" si="0"/>
        <v/>
      </c>
    </row>
    <row r="178" spans="2:2">
      <c r="B178" s="26" t="str">
        <f t="shared" si="0"/>
        <v/>
      </c>
    </row>
    <row r="179" spans="2:2">
      <c r="B179" s="26" t="str">
        <f t="shared" si="0"/>
        <v/>
      </c>
    </row>
    <row r="180" spans="2:2">
      <c r="B180" s="26" t="str">
        <f t="shared" si="0"/>
        <v/>
      </c>
    </row>
    <row r="181" spans="2:2">
      <c r="B181" s="26" t="str">
        <f t="shared" si="0"/>
        <v/>
      </c>
    </row>
    <row r="182" spans="2:2">
      <c r="B182" s="26" t="str">
        <f t="shared" si="0"/>
        <v/>
      </c>
    </row>
    <row r="183" spans="2:2">
      <c r="B183" s="26" t="str">
        <f t="shared" si="0"/>
        <v/>
      </c>
    </row>
    <row r="184" spans="2:2">
      <c r="B184" s="26" t="str">
        <f t="shared" si="0"/>
        <v/>
      </c>
    </row>
    <row r="185" spans="2:2">
      <c r="B185" s="26" t="str">
        <f t="shared" si="0"/>
        <v/>
      </c>
    </row>
    <row r="186" spans="2:2">
      <c r="B186" s="26" t="str">
        <f t="shared" si="0"/>
        <v/>
      </c>
    </row>
    <row r="187" spans="2:2">
      <c r="B187" s="26" t="str">
        <f t="shared" si="0"/>
        <v/>
      </c>
    </row>
    <row r="188" spans="2:2">
      <c r="B188" s="26" t="str">
        <f t="shared" si="0"/>
        <v/>
      </c>
    </row>
    <row r="189" spans="2:2">
      <c r="B189" s="26" t="str">
        <f t="shared" si="0"/>
        <v/>
      </c>
    </row>
    <row r="190" spans="2:2">
      <c r="B190" s="26" t="str">
        <f t="shared" si="0"/>
        <v/>
      </c>
    </row>
    <row r="191" spans="2:2">
      <c r="B191" s="26" t="str">
        <f t="shared" si="0"/>
        <v/>
      </c>
    </row>
    <row r="192" spans="2:2">
      <c r="B192" s="26" t="str">
        <f t="shared" si="0"/>
        <v/>
      </c>
    </row>
    <row r="193" spans="2:2">
      <c r="B193" s="26" t="str">
        <f t="shared" si="0"/>
        <v/>
      </c>
    </row>
    <row r="194" spans="2:2">
      <c r="B194" s="26" t="str">
        <f t="shared" si="0"/>
        <v/>
      </c>
    </row>
    <row r="195" spans="2:2">
      <c r="B195" s="26" t="str">
        <f t="shared" si="0"/>
        <v/>
      </c>
    </row>
    <row r="196" spans="2:2">
      <c r="B196" s="26" t="str">
        <f t="shared" si="0"/>
        <v/>
      </c>
    </row>
    <row r="197" spans="2:2">
      <c r="B197" s="26" t="str">
        <f t="shared" si="0"/>
        <v/>
      </c>
    </row>
    <row r="198" spans="2:2">
      <c r="B198" s="26" t="str">
        <f t="shared" si="0"/>
        <v/>
      </c>
    </row>
    <row r="199" spans="2:2">
      <c r="B199" s="26" t="str">
        <f t="shared" si="0"/>
        <v/>
      </c>
    </row>
    <row r="200" spans="2:2">
      <c r="B200" s="26" t="str">
        <f t="shared" si="0"/>
        <v/>
      </c>
    </row>
    <row r="201" spans="2:2">
      <c r="B201" s="26" t="str">
        <f t="shared" si="0"/>
        <v/>
      </c>
    </row>
    <row r="202" spans="2:2">
      <c r="B202" s="26" t="str">
        <f t="shared" si="0"/>
        <v/>
      </c>
    </row>
    <row r="203" spans="2:2">
      <c r="B203" s="26" t="str">
        <f t="shared" si="0"/>
        <v/>
      </c>
    </row>
    <row r="204" spans="2:2">
      <c r="B204" s="26" t="str">
        <f t="shared" si="0"/>
        <v/>
      </c>
    </row>
    <row r="205" spans="2:2">
      <c r="B205" s="26" t="str">
        <f t="shared" si="0"/>
        <v/>
      </c>
    </row>
    <row r="206" spans="2:2">
      <c r="B206" s="26" t="str">
        <f t="shared" si="0"/>
        <v/>
      </c>
    </row>
    <row r="207" spans="2:2">
      <c r="B207" s="26" t="str">
        <f t="shared" si="0"/>
        <v/>
      </c>
    </row>
  </sheetData>
  <sheetProtection password="CF21" sheet="1" objects="1" scenarios="1" selectLockedCells="1" selectUnlockedCells="1"/>
  <phoneticPr fontId="27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1"/>
  <sheetViews>
    <sheetView showZeros="0" zoomScale="90" zoomScaleNormal="90" workbookViewId="0">
      <selection activeCell="A2" sqref="A2"/>
    </sheetView>
  </sheetViews>
  <sheetFormatPr baseColWidth="10" defaultColWidth="8.85546875" defaultRowHeight="15"/>
  <cols>
    <col min="1" max="1" width="16.28515625" customWidth="1"/>
    <col min="2" max="2" width="17.28515625" bestFit="1" customWidth="1"/>
    <col min="3" max="3" width="18.7109375" bestFit="1" customWidth="1"/>
    <col min="4" max="4" width="20.140625" bestFit="1" customWidth="1"/>
    <col min="5" max="5" width="20.7109375" bestFit="1" customWidth="1"/>
    <col min="6" max="6" width="23.140625" bestFit="1" customWidth="1"/>
    <col min="7" max="8" width="17.140625" bestFit="1" customWidth="1"/>
    <col min="9" max="9" width="24.7109375" bestFit="1" customWidth="1"/>
    <col min="10" max="10" width="26.28515625" bestFit="1" customWidth="1"/>
    <col min="11" max="11" width="26.7109375" bestFit="1" customWidth="1"/>
    <col min="12" max="12" width="26.7109375" customWidth="1"/>
  </cols>
  <sheetData>
    <row r="1" spans="1:13">
      <c r="A1" s="36" t="s">
        <v>41</v>
      </c>
      <c r="B1" s="36" t="s">
        <v>38</v>
      </c>
      <c r="C1" s="36" t="s">
        <v>76</v>
      </c>
      <c r="D1" s="36" t="s">
        <v>39</v>
      </c>
      <c r="E1" s="36" t="s">
        <v>40</v>
      </c>
      <c r="F1" s="36" t="s">
        <v>42</v>
      </c>
      <c r="G1" s="36" t="s">
        <v>43</v>
      </c>
      <c r="H1" s="36" t="s">
        <v>44</v>
      </c>
      <c r="I1" s="36" t="s">
        <v>87</v>
      </c>
      <c r="J1" s="36" t="s">
        <v>88</v>
      </c>
      <c r="K1" s="36" t="s">
        <v>89</v>
      </c>
      <c r="L1" s="36" t="s">
        <v>111</v>
      </c>
    </row>
    <row r="2" spans="1:13" s="26" customFormat="1" ht="14.25" customHeight="1">
      <c r="A2" s="35">
        <f>'Application form'!F23</f>
        <v>0</v>
      </c>
      <c r="B2" s="35" t="e">
        <f>'Application form'!#REF!</f>
        <v>#REF!</v>
      </c>
      <c r="C2" s="28">
        <f>'Application form'!F25</f>
        <v>0</v>
      </c>
      <c r="D2" s="28" t="str">
        <f>PROPER('Application form'!H25)</f>
        <v/>
      </c>
      <c r="E2" s="28" t="str">
        <f>UPPER('Application form'!N25)</f>
        <v/>
      </c>
      <c r="F2" s="28">
        <f>'Application form'!F27</f>
        <v>0</v>
      </c>
      <c r="G2" s="35">
        <f>'Application form'!K27</f>
        <v>0</v>
      </c>
      <c r="H2" s="35">
        <f>'Application form'!Y27</f>
        <v>0</v>
      </c>
      <c r="I2" s="28">
        <f>'Application form'!F30</f>
        <v>0</v>
      </c>
      <c r="J2" s="28" t="e">
        <f>PROPER('Application form'!#REF!)</f>
        <v>#REF!</v>
      </c>
      <c r="K2" s="28" t="str">
        <f>UPPER('Application form'!O30)</f>
        <v/>
      </c>
      <c r="L2" s="28" t="str">
        <f>C2&amp;" "&amp;D2&amp;" "&amp;E2</f>
        <v xml:space="preserve">0  </v>
      </c>
    </row>
    <row r="3" spans="1:13">
      <c r="A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1" spans="6:8">
      <c r="F41" s="32"/>
      <c r="H41" s="33"/>
    </row>
  </sheetData>
  <phoneticPr fontId="9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F189"/>
  <sheetViews>
    <sheetView showZeros="0" workbookViewId="0">
      <selection activeCell="G40" sqref="G40"/>
    </sheetView>
  </sheetViews>
  <sheetFormatPr baseColWidth="10" defaultColWidth="8.85546875" defaultRowHeight="15"/>
  <cols>
    <col min="4" max="4" width="4.140625" bestFit="1" customWidth="1"/>
    <col min="5" max="5" width="4.140625" customWidth="1"/>
    <col min="6" max="6" width="14.140625" customWidth="1"/>
    <col min="7" max="7" width="27.140625" customWidth="1"/>
    <col min="8" max="8" width="19" customWidth="1"/>
    <col min="9" max="9" width="11.28515625" customWidth="1"/>
    <col min="10" max="10" width="18.7109375" customWidth="1"/>
    <col min="11" max="11" width="3.42578125" customWidth="1"/>
    <col min="12" max="12" width="11.7109375" bestFit="1" customWidth="1"/>
    <col min="13" max="13" width="9.7109375" bestFit="1" customWidth="1"/>
    <col min="14" max="14" width="9.140625" bestFit="1" customWidth="1"/>
    <col min="15" max="15" width="8.7109375" bestFit="1" customWidth="1"/>
    <col min="16" max="16" width="6.42578125" bestFit="1" customWidth="1"/>
    <col min="17" max="17" width="24.7109375" customWidth="1"/>
    <col min="18" max="18" width="10.42578125" bestFit="1" customWidth="1"/>
    <col min="19" max="19" width="10.85546875" bestFit="1" customWidth="1"/>
    <col min="20" max="20" width="10.140625" bestFit="1" customWidth="1"/>
    <col min="21" max="21" width="9.7109375" bestFit="1" customWidth="1"/>
    <col min="22" max="22" width="7.42578125" bestFit="1" customWidth="1"/>
    <col min="23" max="23" width="23.28515625" customWidth="1"/>
    <col min="24" max="24" width="5.7109375" bestFit="1" customWidth="1"/>
    <col min="25" max="25" width="7.140625" style="50" customWidth="1"/>
    <col min="26" max="26" width="7.7109375" style="50" customWidth="1"/>
    <col min="27" max="27" width="7.85546875" bestFit="1" customWidth="1"/>
    <col min="28" max="28" width="10.28515625" bestFit="1" customWidth="1"/>
    <col min="29" max="29" width="13.140625" bestFit="1" customWidth="1"/>
    <col min="30" max="31" width="13.140625" customWidth="1"/>
    <col min="32" max="32" width="25.7109375" customWidth="1"/>
  </cols>
  <sheetData>
    <row r="1" spans="2:32" s="27" customFormat="1">
      <c r="B1" s="42" t="s">
        <v>75</v>
      </c>
      <c r="C1" s="29" t="s">
        <v>68</v>
      </c>
      <c r="D1" s="29" t="s">
        <v>35</v>
      </c>
      <c r="E1" s="29" t="s">
        <v>77</v>
      </c>
      <c r="F1" s="29" t="s">
        <v>78</v>
      </c>
      <c r="G1" s="29" t="s">
        <v>56</v>
      </c>
      <c r="H1" s="29" t="s">
        <v>57</v>
      </c>
      <c r="I1" s="47" t="s">
        <v>71</v>
      </c>
      <c r="J1" s="29" t="s">
        <v>37</v>
      </c>
      <c r="K1" s="47" t="s">
        <v>72</v>
      </c>
      <c r="L1" s="30" t="s">
        <v>45</v>
      </c>
      <c r="M1" s="30" t="s">
        <v>46</v>
      </c>
      <c r="N1" s="30" t="s">
        <v>20</v>
      </c>
      <c r="O1" s="30" t="s">
        <v>47</v>
      </c>
      <c r="P1" s="30" t="s">
        <v>48</v>
      </c>
      <c r="Q1" s="30" t="s">
        <v>58</v>
      </c>
      <c r="R1" s="30" t="s">
        <v>49</v>
      </c>
      <c r="S1" s="30" t="s">
        <v>50</v>
      </c>
      <c r="T1" s="30" t="s">
        <v>51</v>
      </c>
      <c r="U1" s="30" t="s">
        <v>52</v>
      </c>
      <c r="V1" s="30" t="s">
        <v>53</v>
      </c>
      <c r="W1" s="30" t="s">
        <v>59</v>
      </c>
      <c r="X1" s="30" t="s">
        <v>27</v>
      </c>
      <c r="Y1" s="48" t="s">
        <v>54</v>
      </c>
      <c r="Z1" s="48" t="s">
        <v>55</v>
      </c>
      <c r="AA1" s="30" t="s">
        <v>60</v>
      </c>
      <c r="AB1" s="30" t="s">
        <v>61</v>
      </c>
      <c r="AC1" s="30" t="s">
        <v>73</v>
      </c>
      <c r="AD1" s="30" t="s">
        <v>74</v>
      </c>
      <c r="AE1" s="30" t="s">
        <v>65</v>
      </c>
      <c r="AF1" s="29" t="s">
        <v>17</v>
      </c>
    </row>
    <row r="2" spans="2:32" s="26" customFormat="1">
      <c r="B2" s="28"/>
      <c r="C2" s="28" t="str">
        <f>UPPER('Application form'!$AB$25)</f>
        <v/>
      </c>
      <c r="D2" s="28">
        <v>1</v>
      </c>
      <c r="E2" s="35" t="e">
        <f>'Application form'!#REF!</f>
        <v>#REF!</v>
      </c>
      <c r="F2" s="28">
        <f>IF(Application!E36=" ", " ",'Application form'!H39)</f>
        <v>0</v>
      </c>
      <c r="G2" s="28" t="str">
        <f>PROPER('Application form'!E39)</f>
        <v/>
      </c>
      <c r="H2" s="28" t="str">
        <f>UPPER('Application form'!F39)</f>
        <v/>
      </c>
      <c r="I2" s="28"/>
      <c r="J2" s="28">
        <f>'Application form'!H39</f>
        <v>0</v>
      </c>
      <c r="K2" s="28"/>
      <c r="L2" s="34">
        <f>'Application form'!L39</f>
        <v>0</v>
      </c>
      <c r="M2" s="28">
        <f>'Application form'!M39</f>
        <v>0</v>
      </c>
      <c r="N2" s="35">
        <f>'Application form'!O39</f>
        <v>0</v>
      </c>
      <c r="O2" s="28">
        <f>'Application form'!P39</f>
        <v>0</v>
      </c>
      <c r="P2" s="28">
        <f>'Application form'!Q39</f>
        <v>0</v>
      </c>
      <c r="Q2" s="28">
        <f>'Application form'!R39</f>
        <v>0</v>
      </c>
      <c r="R2" s="34">
        <f>'Application form'!S39</f>
        <v>0</v>
      </c>
      <c r="S2" s="28">
        <f>'Application form'!T39</f>
        <v>0</v>
      </c>
      <c r="T2" s="35">
        <f>'Application form'!V39</f>
        <v>0</v>
      </c>
      <c r="U2" s="28">
        <f>'Application form'!W39</f>
        <v>0</v>
      </c>
      <c r="V2" s="28">
        <f>'Application form'!X39</f>
        <v>0</v>
      </c>
      <c r="W2" s="28">
        <f>'Application form'!Y39</f>
        <v>0</v>
      </c>
      <c r="X2" s="28">
        <f>'Application form'!Z39</f>
        <v>0</v>
      </c>
      <c r="Y2" s="49">
        <f>'Application form'!AB39</f>
        <v>0</v>
      </c>
      <c r="Z2" s="49">
        <f>'Application form'!AC39</f>
        <v>0</v>
      </c>
      <c r="AA2" s="28">
        <f>'Application form'!AD39</f>
        <v>0</v>
      </c>
      <c r="AB2" s="28">
        <f>'Application form'!AE39</f>
        <v>0</v>
      </c>
      <c r="AC2" s="28">
        <f>'Application form'!AF39</f>
        <v>0</v>
      </c>
      <c r="AD2" s="28"/>
      <c r="AE2" s="28" t="e">
        <f>'Application form'!#REF!</f>
        <v>#REF!</v>
      </c>
      <c r="AF2" s="28">
        <f>'Application form'!AG39</f>
        <v>0</v>
      </c>
    </row>
    <row r="3" spans="2:32" s="26" customFormat="1">
      <c r="B3" s="28"/>
      <c r="C3" s="28" t="str">
        <f>UPPER('Application form'!$AB$25)</f>
        <v/>
      </c>
      <c r="D3" s="28">
        <v>2</v>
      </c>
      <c r="E3" s="35" t="e">
        <f>'Application form'!#REF!</f>
        <v>#REF!</v>
      </c>
      <c r="F3" s="28">
        <f>IF(Application!E37=" ", " ",'Application form'!H40)</f>
        <v>0</v>
      </c>
      <c r="G3" s="28" t="str">
        <f>PROPER('Application form'!E40)</f>
        <v/>
      </c>
      <c r="H3" s="28" t="str">
        <f>UPPER('Application form'!F40)</f>
        <v/>
      </c>
      <c r="I3" s="28"/>
      <c r="J3" s="28">
        <f>'Application form'!H40</f>
        <v>0</v>
      </c>
      <c r="K3" s="28"/>
      <c r="L3" s="34">
        <f>'Application form'!L40</f>
        <v>0</v>
      </c>
      <c r="M3" s="28">
        <f>'Application form'!M40</f>
        <v>0</v>
      </c>
      <c r="N3" s="35">
        <f>'Application form'!O40</f>
        <v>0</v>
      </c>
      <c r="O3" s="28">
        <f>'Application form'!P40</f>
        <v>0</v>
      </c>
      <c r="P3" s="28">
        <f>'Application form'!Q40</f>
        <v>0</v>
      </c>
      <c r="Q3" s="28">
        <f>'Application form'!R40</f>
        <v>0</v>
      </c>
      <c r="R3" s="34">
        <f>'Application form'!S40</f>
        <v>0</v>
      </c>
      <c r="S3" s="28">
        <f>'Application form'!T40</f>
        <v>0</v>
      </c>
      <c r="T3" s="35">
        <f>'Application form'!V40</f>
        <v>0</v>
      </c>
      <c r="U3" s="28">
        <f>'Application form'!W40</f>
        <v>0</v>
      </c>
      <c r="V3" s="28">
        <f>'Application form'!X40</f>
        <v>0</v>
      </c>
      <c r="W3" s="28">
        <f>'Application form'!Y40</f>
        <v>0</v>
      </c>
      <c r="X3" s="28">
        <f>'Application form'!Z40</f>
        <v>0</v>
      </c>
      <c r="Y3" s="49">
        <f>'Application form'!AB40</f>
        <v>0</v>
      </c>
      <c r="Z3" s="49">
        <f>'Application form'!AC40</f>
        <v>0</v>
      </c>
      <c r="AA3" s="28">
        <f>'Application form'!AD40</f>
        <v>0</v>
      </c>
      <c r="AB3" s="28">
        <f>'Application form'!AE40</f>
        <v>0</v>
      </c>
      <c r="AC3" s="28">
        <f>'Application form'!AF40</f>
        <v>0</v>
      </c>
      <c r="AD3" s="28"/>
      <c r="AE3" s="28" t="e">
        <f>'Application form'!#REF!</f>
        <v>#REF!</v>
      </c>
      <c r="AF3" s="28">
        <f>'Application form'!AG40</f>
        <v>0</v>
      </c>
    </row>
    <row r="4" spans="2:32" s="26" customFormat="1">
      <c r="B4" s="28"/>
      <c r="C4" s="28" t="str">
        <f>UPPER('Application form'!$AB$25)</f>
        <v/>
      </c>
      <c r="D4" s="28">
        <v>3</v>
      </c>
      <c r="E4" s="35" t="e">
        <f>'Application form'!#REF!</f>
        <v>#REF!</v>
      </c>
      <c r="F4" s="28">
        <f>IF(Application!E38=" ", " ",'Application form'!H41)</f>
        <v>0</v>
      </c>
      <c r="G4" s="28" t="str">
        <f>PROPER('Application form'!E41)</f>
        <v/>
      </c>
      <c r="H4" s="28" t="str">
        <f>UPPER('Application form'!F41)</f>
        <v/>
      </c>
      <c r="I4" s="28"/>
      <c r="J4" s="28">
        <f>'Application form'!H41</f>
        <v>0</v>
      </c>
      <c r="K4" s="28"/>
      <c r="L4" s="34">
        <f>'Application form'!L41</f>
        <v>0</v>
      </c>
      <c r="M4" s="28">
        <f>'Application form'!M41</f>
        <v>0</v>
      </c>
      <c r="N4" s="35">
        <f>'Application form'!O41</f>
        <v>0</v>
      </c>
      <c r="O4" s="28">
        <f>'Application form'!P41</f>
        <v>0</v>
      </c>
      <c r="P4" s="28">
        <f>'Application form'!Q41</f>
        <v>0</v>
      </c>
      <c r="Q4" s="28">
        <f>'Application form'!R41</f>
        <v>0</v>
      </c>
      <c r="R4" s="34">
        <f>'Application form'!S41</f>
        <v>0</v>
      </c>
      <c r="S4" s="28">
        <f>'Application form'!T41</f>
        <v>0</v>
      </c>
      <c r="T4" s="35">
        <f>'Application form'!V41</f>
        <v>0</v>
      </c>
      <c r="U4" s="28">
        <f>'Application form'!W41</f>
        <v>0</v>
      </c>
      <c r="V4" s="28">
        <f>'Application form'!X41</f>
        <v>0</v>
      </c>
      <c r="W4" s="28">
        <f>'Application form'!Y41</f>
        <v>0</v>
      </c>
      <c r="X4" s="28">
        <f>'Application form'!Z41</f>
        <v>0</v>
      </c>
      <c r="Y4" s="49">
        <f>'Application form'!AB41</f>
        <v>0</v>
      </c>
      <c r="Z4" s="49">
        <f>'Application form'!AC41</f>
        <v>0</v>
      </c>
      <c r="AA4" s="28">
        <f>'Application form'!AD41</f>
        <v>0</v>
      </c>
      <c r="AB4" s="28">
        <f>'Application form'!AE41</f>
        <v>0</v>
      </c>
      <c r="AC4" s="28">
        <f>'Application form'!AF41</f>
        <v>0</v>
      </c>
      <c r="AD4" s="28"/>
      <c r="AE4" s="28" t="e">
        <f>'Application form'!#REF!</f>
        <v>#REF!</v>
      </c>
      <c r="AF4" s="28">
        <f>'Application form'!AG41</f>
        <v>0</v>
      </c>
    </row>
    <row r="5" spans="2:32" s="26" customFormat="1">
      <c r="B5" s="28"/>
      <c r="C5" s="28" t="str">
        <f>UPPER('Application form'!$AB$25)</f>
        <v/>
      </c>
      <c r="D5" s="28">
        <v>4</v>
      </c>
      <c r="E5" s="35" t="e">
        <f>'Application form'!#REF!</f>
        <v>#REF!</v>
      </c>
      <c r="F5" s="28">
        <f>IF(Application!E39=" ", " ",'Application form'!H42)</f>
        <v>0</v>
      </c>
      <c r="G5" s="28" t="str">
        <f>PROPER('Application form'!E42)</f>
        <v/>
      </c>
      <c r="H5" s="28" t="str">
        <f>UPPER('Application form'!F42)</f>
        <v/>
      </c>
      <c r="I5" s="28"/>
      <c r="J5" s="28">
        <f>'Application form'!H42</f>
        <v>0</v>
      </c>
      <c r="K5" s="28"/>
      <c r="L5" s="34">
        <f>'Application form'!L42</f>
        <v>0</v>
      </c>
      <c r="M5" s="28">
        <f>'Application form'!M42</f>
        <v>0</v>
      </c>
      <c r="N5" s="35">
        <f>'Application form'!O42</f>
        <v>0</v>
      </c>
      <c r="O5" s="28">
        <f>'Application form'!P42</f>
        <v>0</v>
      </c>
      <c r="P5" s="28">
        <f>'Application form'!Q42</f>
        <v>0</v>
      </c>
      <c r="Q5" s="28">
        <f>'Application form'!R42</f>
        <v>0</v>
      </c>
      <c r="R5" s="34">
        <f>'Application form'!S42</f>
        <v>0</v>
      </c>
      <c r="S5" s="28">
        <f>'Application form'!T42</f>
        <v>0</v>
      </c>
      <c r="T5" s="35">
        <f>'Application form'!V42</f>
        <v>0</v>
      </c>
      <c r="U5" s="28">
        <f>'Application form'!W42</f>
        <v>0</v>
      </c>
      <c r="V5" s="28">
        <f>'Application form'!X42</f>
        <v>0</v>
      </c>
      <c r="W5" s="28">
        <f>'Application form'!Y42</f>
        <v>0</v>
      </c>
      <c r="X5" s="28">
        <f>'Application form'!Z42</f>
        <v>0</v>
      </c>
      <c r="Y5" s="49">
        <f>'Application form'!AB42</f>
        <v>0</v>
      </c>
      <c r="Z5" s="49">
        <f>'Application form'!AC42</f>
        <v>0</v>
      </c>
      <c r="AA5" s="28">
        <f>'Application form'!AD42</f>
        <v>0</v>
      </c>
      <c r="AB5" s="28">
        <f>'Application form'!AE42</f>
        <v>0</v>
      </c>
      <c r="AC5" s="28">
        <f>'Application form'!AF42</f>
        <v>0</v>
      </c>
      <c r="AD5" s="28"/>
      <c r="AE5" s="28" t="e">
        <f>'Application form'!#REF!</f>
        <v>#REF!</v>
      </c>
      <c r="AF5" s="28">
        <f>'Application form'!AG42</f>
        <v>0</v>
      </c>
    </row>
    <row r="6" spans="2:32" s="26" customFormat="1">
      <c r="B6" s="28"/>
      <c r="C6" s="28" t="str">
        <f>UPPER('Application form'!$AB$25)</f>
        <v/>
      </c>
      <c r="D6" s="28">
        <v>5</v>
      </c>
      <c r="E6" s="35" t="e">
        <f>'Application form'!#REF!</f>
        <v>#REF!</v>
      </c>
      <c r="F6" s="28">
        <f>IF(Application!E40=" ", " ",'Application form'!H43)</f>
        <v>0</v>
      </c>
      <c r="G6" s="28" t="str">
        <f>PROPER('Application form'!E43)</f>
        <v/>
      </c>
      <c r="H6" s="28" t="str">
        <f>UPPER('Application form'!F43)</f>
        <v/>
      </c>
      <c r="I6" s="28"/>
      <c r="J6" s="28">
        <f>'Application form'!H43</f>
        <v>0</v>
      </c>
      <c r="K6" s="28"/>
      <c r="L6" s="34">
        <f>'Application form'!L43</f>
        <v>0</v>
      </c>
      <c r="M6" s="28">
        <f>'Application form'!M43</f>
        <v>0</v>
      </c>
      <c r="N6" s="35">
        <f>'Application form'!O43</f>
        <v>0</v>
      </c>
      <c r="O6" s="28">
        <f>'Application form'!P43</f>
        <v>0</v>
      </c>
      <c r="P6" s="28">
        <f>'Application form'!Q43</f>
        <v>0</v>
      </c>
      <c r="Q6" s="28">
        <f>'Application form'!R43</f>
        <v>0</v>
      </c>
      <c r="R6" s="34">
        <f>'Application form'!S43</f>
        <v>0</v>
      </c>
      <c r="S6" s="28">
        <f>'Application form'!T43</f>
        <v>0</v>
      </c>
      <c r="T6" s="35">
        <f>'Application form'!V43</f>
        <v>0</v>
      </c>
      <c r="U6" s="28">
        <f>'Application form'!W43</f>
        <v>0</v>
      </c>
      <c r="V6" s="28">
        <f>'Application form'!X43</f>
        <v>0</v>
      </c>
      <c r="W6" s="28">
        <f>'Application form'!Y43</f>
        <v>0</v>
      </c>
      <c r="X6" s="28">
        <f>'Application form'!Z43</f>
        <v>0</v>
      </c>
      <c r="Y6" s="49">
        <f>'Application form'!AB43</f>
        <v>0</v>
      </c>
      <c r="Z6" s="49">
        <f>'Application form'!AC43</f>
        <v>0</v>
      </c>
      <c r="AA6" s="28">
        <f>'Application form'!AD43</f>
        <v>0</v>
      </c>
      <c r="AB6" s="28">
        <f>'Application form'!AE43</f>
        <v>0</v>
      </c>
      <c r="AC6" s="28">
        <f>'Application form'!AF43</f>
        <v>0</v>
      </c>
      <c r="AD6" s="28"/>
      <c r="AE6" s="28" t="e">
        <f>'Application form'!#REF!</f>
        <v>#REF!</v>
      </c>
      <c r="AF6" s="28">
        <f>'Application form'!AG43</f>
        <v>0</v>
      </c>
    </row>
    <row r="7" spans="2:32" s="26" customFormat="1">
      <c r="B7" s="28"/>
      <c r="C7" s="28" t="str">
        <f>UPPER('Application form'!$AB$25)</f>
        <v/>
      </c>
      <c r="D7" s="28">
        <v>6</v>
      </c>
      <c r="E7" s="35" t="e">
        <f>'Application form'!#REF!</f>
        <v>#REF!</v>
      </c>
      <c r="F7" s="28">
        <f>IF(Application!E41=" ", " ",'Application form'!H44)</f>
        <v>0</v>
      </c>
      <c r="G7" s="28" t="str">
        <f>PROPER('Application form'!E44)</f>
        <v/>
      </c>
      <c r="H7" s="28" t="str">
        <f>UPPER('Application form'!F44)</f>
        <v/>
      </c>
      <c r="I7" s="28"/>
      <c r="J7" s="28">
        <f>'Application form'!H44</f>
        <v>0</v>
      </c>
      <c r="K7" s="28"/>
      <c r="L7" s="34">
        <f>'Application form'!L44</f>
        <v>0</v>
      </c>
      <c r="M7" s="28">
        <f>'Application form'!M44</f>
        <v>0</v>
      </c>
      <c r="N7" s="35">
        <f>'Application form'!O44</f>
        <v>0</v>
      </c>
      <c r="O7" s="28">
        <f>'Application form'!P44</f>
        <v>0</v>
      </c>
      <c r="P7" s="28">
        <f>'Application form'!Q44</f>
        <v>0</v>
      </c>
      <c r="Q7" s="28">
        <f>'Application form'!R44</f>
        <v>0</v>
      </c>
      <c r="R7" s="34">
        <f>'Application form'!S44</f>
        <v>0</v>
      </c>
      <c r="S7" s="28">
        <f>'Application form'!T44</f>
        <v>0</v>
      </c>
      <c r="T7" s="35">
        <f>'Application form'!V44</f>
        <v>0</v>
      </c>
      <c r="U7" s="28">
        <f>'Application form'!W44</f>
        <v>0</v>
      </c>
      <c r="V7" s="28">
        <f>'Application form'!X44</f>
        <v>0</v>
      </c>
      <c r="W7" s="28">
        <f>'Application form'!Y44</f>
        <v>0</v>
      </c>
      <c r="X7" s="28">
        <f>'Application form'!Z44</f>
        <v>0</v>
      </c>
      <c r="Y7" s="49">
        <f>'Application form'!AB44</f>
        <v>0</v>
      </c>
      <c r="Z7" s="49">
        <f>'Application form'!AC44</f>
        <v>0</v>
      </c>
      <c r="AA7" s="28">
        <f>'Application form'!AD44</f>
        <v>0</v>
      </c>
      <c r="AB7" s="28">
        <f>'Application form'!AE44</f>
        <v>0</v>
      </c>
      <c r="AC7" s="28">
        <f>'Application form'!AF44</f>
        <v>0</v>
      </c>
      <c r="AD7" s="28"/>
      <c r="AE7" s="28" t="e">
        <f>'Application form'!#REF!</f>
        <v>#REF!</v>
      </c>
      <c r="AF7" s="28">
        <f>'Application form'!AG44</f>
        <v>0</v>
      </c>
    </row>
    <row r="8" spans="2:32" s="26" customFormat="1">
      <c r="B8" s="28"/>
      <c r="C8" s="28" t="str">
        <f>UPPER('Application form'!$AB$25)</f>
        <v/>
      </c>
      <c r="D8" s="28">
        <v>7</v>
      </c>
      <c r="E8" s="35" t="e">
        <f>'Application form'!#REF!</f>
        <v>#REF!</v>
      </c>
      <c r="F8" s="28">
        <f>IF(Application!E42=" ", " ",'Application form'!H54)</f>
        <v>0</v>
      </c>
      <c r="G8" s="28" t="str">
        <f>PROPER('Application form'!E54)</f>
        <v/>
      </c>
      <c r="H8" s="28" t="str">
        <f>UPPER('Application form'!F54)</f>
        <v/>
      </c>
      <c r="I8" s="28"/>
      <c r="J8" s="28">
        <f>'Application form'!H54</f>
        <v>0</v>
      </c>
      <c r="K8" s="28"/>
      <c r="L8" s="34">
        <f>'Application form'!L54</f>
        <v>0</v>
      </c>
      <c r="M8" s="28">
        <f>'Application form'!M54</f>
        <v>0</v>
      </c>
      <c r="N8" s="35">
        <f>'Application form'!O54</f>
        <v>0</v>
      </c>
      <c r="O8" s="28">
        <f>'Application form'!P54</f>
        <v>0</v>
      </c>
      <c r="P8" s="28">
        <f>'Application form'!Q54</f>
        <v>0</v>
      </c>
      <c r="Q8" s="28">
        <f>'Application form'!R54</f>
        <v>0</v>
      </c>
      <c r="R8" s="34">
        <f>'Application form'!S54</f>
        <v>0</v>
      </c>
      <c r="S8" s="28">
        <f>'Application form'!T54</f>
        <v>0</v>
      </c>
      <c r="T8" s="35">
        <f>'Application form'!V54</f>
        <v>0</v>
      </c>
      <c r="U8" s="28">
        <f>'Application form'!W54</f>
        <v>0</v>
      </c>
      <c r="V8" s="28">
        <f>'Application form'!X54</f>
        <v>0</v>
      </c>
      <c r="W8" s="28">
        <f>'Application form'!Y54</f>
        <v>0</v>
      </c>
      <c r="X8" s="28">
        <f>'Application form'!Z54</f>
        <v>0</v>
      </c>
      <c r="Y8" s="49">
        <f>'Application form'!AB54</f>
        <v>0</v>
      </c>
      <c r="Z8" s="49">
        <f>'Application form'!AC54</f>
        <v>0</v>
      </c>
      <c r="AA8" s="28">
        <f>'Application form'!AD54</f>
        <v>0</v>
      </c>
      <c r="AB8" s="28">
        <f>'Application form'!AE54</f>
        <v>0</v>
      </c>
      <c r="AC8" s="28">
        <f>'Application form'!AF54</f>
        <v>0</v>
      </c>
      <c r="AD8" s="28"/>
      <c r="AE8" s="28" t="e">
        <f>'Application form'!#REF!</f>
        <v>#REF!</v>
      </c>
      <c r="AF8" s="28">
        <f>'Application form'!AG54</f>
        <v>0</v>
      </c>
    </row>
    <row r="9" spans="2:32" s="26" customFormat="1">
      <c r="B9" s="28"/>
      <c r="C9" s="28" t="str">
        <f>UPPER('Application form'!$AB$25)</f>
        <v/>
      </c>
      <c r="D9" s="28">
        <v>8</v>
      </c>
      <c r="E9" s="35" t="e">
        <f>'Application form'!#REF!</f>
        <v>#REF!</v>
      </c>
      <c r="F9" s="28">
        <f>IF(Application!E43=" ", " ",'Application form'!H55)</f>
        <v>0</v>
      </c>
      <c r="G9" s="28" t="str">
        <f>PROPER('Application form'!E55)</f>
        <v/>
      </c>
      <c r="H9" s="28" t="str">
        <f>UPPER('Application form'!F55)</f>
        <v/>
      </c>
      <c r="I9" s="28"/>
      <c r="J9" s="28">
        <f>'Application form'!H55</f>
        <v>0</v>
      </c>
      <c r="K9" s="28"/>
      <c r="L9" s="34">
        <f>'Application form'!L55</f>
        <v>0</v>
      </c>
      <c r="M9" s="28">
        <f>'Application form'!M55</f>
        <v>0</v>
      </c>
      <c r="N9" s="35">
        <f>'Application form'!O55</f>
        <v>0</v>
      </c>
      <c r="O9" s="28">
        <f>'Application form'!P55</f>
        <v>0</v>
      </c>
      <c r="P9" s="28">
        <f>'Application form'!Q55</f>
        <v>0</v>
      </c>
      <c r="Q9" s="28">
        <f>'Application form'!R55</f>
        <v>0</v>
      </c>
      <c r="R9" s="34">
        <f>'Application form'!S55</f>
        <v>0</v>
      </c>
      <c r="S9" s="28">
        <f>'Application form'!T55</f>
        <v>0</v>
      </c>
      <c r="T9" s="35">
        <f>'Application form'!V55</f>
        <v>0</v>
      </c>
      <c r="U9" s="28">
        <f>'Application form'!W55</f>
        <v>0</v>
      </c>
      <c r="V9" s="28">
        <f>'Application form'!X55</f>
        <v>0</v>
      </c>
      <c r="W9" s="28">
        <f>'Application form'!Y55</f>
        <v>0</v>
      </c>
      <c r="X9" s="28">
        <f>'Application form'!Z55</f>
        <v>0</v>
      </c>
      <c r="Y9" s="49">
        <f>'Application form'!AB55</f>
        <v>0</v>
      </c>
      <c r="Z9" s="49">
        <f>'Application form'!AC55</f>
        <v>0</v>
      </c>
      <c r="AA9" s="28">
        <f>'Application form'!AD55</f>
        <v>0</v>
      </c>
      <c r="AB9" s="28">
        <f>'Application form'!AE55</f>
        <v>0</v>
      </c>
      <c r="AC9" s="28">
        <f>'Application form'!AF55</f>
        <v>0</v>
      </c>
      <c r="AD9" s="28"/>
      <c r="AE9" s="28" t="e">
        <f>'Application form'!#REF!</f>
        <v>#REF!</v>
      </c>
      <c r="AF9" s="28">
        <f>'Application form'!AG55</f>
        <v>0</v>
      </c>
    </row>
    <row r="10" spans="2:32" s="26" customFormat="1">
      <c r="B10" s="28"/>
      <c r="C10" s="28" t="str">
        <f>UPPER('Application form'!$AB$25)</f>
        <v/>
      </c>
      <c r="D10" s="28">
        <v>9</v>
      </c>
      <c r="E10" s="35" t="e">
        <f>'Application form'!#REF!</f>
        <v>#REF!</v>
      </c>
      <c r="F10" s="28">
        <f>IF(Application!E44=" ", " ",'Application form'!H56)</f>
        <v>0</v>
      </c>
      <c r="G10" s="28" t="str">
        <f>PROPER('Application form'!E56)</f>
        <v/>
      </c>
      <c r="H10" s="28" t="str">
        <f>UPPER('Application form'!F56)</f>
        <v/>
      </c>
      <c r="I10" s="28"/>
      <c r="J10" s="28">
        <f>'Application form'!H56</f>
        <v>0</v>
      </c>
      <c r="K10" s="28"/>
      <c r="L10" s="34">
        <f>'Application form'!L56</f>
        <v>0</v>
      </c>
      <c r="M10" s="28">
        <f>'Application form'!M56</f>
        <v>0</v>
      </c>
      <c r="N10" s="35">
        <f>'Application form'!O56</f>
        <v>0</v>
      </c>
      <c r="O10" s="28">
        <f>'Application form'!P56</f>
        <v>0</v>
      </c>
      <c r="P10" s="28">
        <f>'Application form'!Q56</f>
        <v>0</v>
      </c>
      <c r="Q10" s="28">
        <f>'Application form'!R56</f>
        <v>0</v>
      </c>
      <c r="R10" s="34">
        <f>'Application form'!S56</f>
        <v>0</v>
      </c>
      <c r="S10" s="28">
        <f>'Application form'!T56</f>
        <v>0</v>
      </c>
      <c r="T10" s="35">
        <f>'Application form'!V56</f>
        <v>0</v>
      </c>
      <c r="U10" s="28">
        <f>'Application form'!W56</f>
        <v>0</v>
      </c>
      <c r="V10" s="28">
        <f>'Application form'!X56</f>
        <v>0</v>
      </c>
      <c r="W10" s="28">
        <f>'Application form'!Y56</f>
        <v>0</v>
      </c>
      <c r="X10" s="28">
        <f>'Application form'!Z56</f>
        <v>0</v>
      </c>
      <c r="Y10" s="49">
        <f>'Application form'!AB56</f>
        <v>0</v>
      </c>
      <c r="Z10" s="49">
        <f>'Application form'!AC56</f>
        <v>0</v>
      </c>
      <c r="AA10" s="28">
        <f>'Application form'!AD56</f>
        <v>0</v>
      </c>
      <c r="AB10" s="28">
        <f>'Application form'!AE56</f>
        <v>0</v>
      </c>
      <c r="AC10" s="28">
        <f>'Application form'!AF56</f>
        <v>0</v>
      </c>
      <c r="AD10" s="28"/>
      <c r="AE10" s="28" t="e">
        <f>'Application form'!#REF!</f>
        <v>#REF!</v>
      </c>
      <c r="AF10" s="28">
        <f>'Application form'!AG56</f>
        <v>0</v>
      </c>
    </row>
    <row r="11" spans="2:32" s="26" customFormat="1">
      <c r="B11" s="28"/>
      <c r="C11" s="28" t="str">
        <f>UPPER('Application form'!$AB$25)</f>
        <v/>
      </c>
      <c r="D11" s="28">
        <v>10</v>
      </c>
      <c r="E11" s="35" t="e">
        <f>'Application form'!#REF!</f>
        <v>#REF!</v>
      </c>
      <c r="F11" s="28">
        <f>IF(Application!E45=" ", " ",'Application form'!H57)</f>
        <v>0</v>
      </c>
      <c r="G11" s="28" t="str">
        <f>PROPER('Application form'!E57)</f>
        <v/>
      </c>
      <c r="H11" s="28" t="str">
        <f>UPPER('Application form'!F57)</f>
        <v/>
      </c>
      <c r="I11" s="28"/>
      <c r="J11" s="28">
        <f>'Application form'!H57</f>
        <v>0</v>
      </c>
      <c r="K11" s="28"/>
      <c r="L11" s="34">
        <f>'Application form'!L57</f>
        <v>0</v>
      </c>
      <c r="M11" s="28">
        <f>'Application form'!M57</f>
        <v>0</v>
      </c>
      <c r="N11" s="35">
        <f>'Application form'!O57</f>
        <v>0</v>
      </c>
      <c r="O11" s="28">
        <f>'Application form'!P57</f>
        <v>0</v>
      </c>
      <c r="P11" s="28">
        <f>'Application form'!Q57</f>
        <v>0</v>
      </c>
      <c r="Q11" s="28">
        <f>'Application form'!R57</f>
        <v>0</v>
      </c>
      <c r="R11" s="34">
        <f>'Application form'!S57</f>
        <v>0</v>
      </c>
      <c r="S11" s="28">
        <f>'Application form'!T57</f>
        <v>0</v>
      </c>
      <c r="T11" s="35">
        <f>'Application form'!V57</f>
        <v>0</v>
      </c>
      <c r="U11" s="28">
        <f>'Application form'!W57</f>
        <v>0</v>
      </c>
      <c r="V11" s="28">
        <f>'Application form'!X57</f>
        <v>0</v>
      </c>
      <c r="W11" s="28">
        <f>'Application form'!Y57</f>
        <v>0</v>
      </c>
      <c r="X11" s="28">
        <f>'Application form'!Z57</f>
        <v>0</v>
      </c>
      <c r="Y11" s="49">
        <f>'Application form'!AB57</f>
        <v>0</v>
      </c>
      <c r="Z11" s="49">
        <f>'Application form'!AC57</f>
        <v>0</v>
      </c>
      <c r="AA11" s="28">
        <f>'Application form'!AD57</f>
        <v>0</v>
      </c>
      <c r="AB11" s="28">
        <f>'Application form'!AE57</f>
        <v>0</v>
      </c>
      <c r="AC11" s="28">
        <f>'Application form'!AF57</f>
        <v>0</v>
      </c>
      <c r="AD11" s="28"/>
      <c r="AE11" s="28" t="e">
        <f>'Application form'!#REF!</f>
        <v>#REF!</v>
      </c>
      <c r="AF11" s="28">
        <f>'Application form'!AG57</f>
        <v>0</v>
      </c>
    </row>
    <row r="12" spans="2:32" s="26" customFormat="1">
      <c r="B12" s="28"/>
      <c r="C12" s="28" t="str">
        <f>UPPER('Application form'!$AB$25)</f>
        <v/>
      </c>
      <c r="D12" s="28">
        <v>11</v>
      </c>
      <c r="E12" s="35" t="e">
        <f>'Application form'!#REF!</f>
        <v>#REF!</v>
      </c>
      <c r="F12" s="28">
        <f>IF(Application!E46=" ", " ",'Application form'!H67)</f>
        <v>0</v>
      </c>
      <c r="G12" s="28" t="str">
        <f>PROPER('Application form'!E67)</f>
        <v/>
      </c>
      <c r="H12" s="28" t="str">
        <f>UPPER('Application form'!F67)</f>
        <v/>
      </c>
      <c r="I12" s="28"/>
      <c r="J12" s="28">
        <f>'Application form'!H67</f>
        <v>0</v>
      </c>
      <c r="K12" s="28"/>
      <c r="L12" s="34">
        <f>'Application form'!L67</f>
        <v>0</v>
      </c>
      <c r="M12" s="28">
        <f>'Application form'!M67</f>
        <v>0</v>
      </c>
      <c r="N12" s="35">
        <f>'Application form'!O67</f>
        <v>0</v>
      </c>
      <c r="O12" s="28">
        <f>'Application form'!P67</f>
        <v>0</v>
      </c>
      <c r="P12" s="28">
        <f>'Application form'!Q67</f>
        <v>0</v>
      </c>
      <c r="Q12" s="28">
        <f>'Application form'!R67</f>
        <v>0</v>
      </c>
      <c r="R12" s="34">
        <f>'Application form'!S67</f>
        <v>0</v>
      </c>
      <c r="S12" s="28">
        <f>'Application form'!T67</f>
        <v>0</v>
      </c>
      <c r="T12" s="35">
        <f>'Application form'!V67</f>
        <v>0</v>
      </c>
      <c r="U12" s="28">
        <f>'Application form'!W67</f>
        <v>0</v>
      </c>
      <c r="V12" s="28">
        <f>'Application form'!X67</f>
        <v>0</v>
      </c>
      <c r="W12" s="28">
        <f>'Application form'!Y67</f>
        <v>0</v>
      </c>
      <c r="X12" s="28">
        <f>'Application form'!Z67</f>
        <v>0</v>
      </c>
      <c r="Y12" s="49">
        <f>'Application form'!AB67</f>
        <v>0</v>
      </c>
      <c r="Z12" s="49">
        <f>'Application form'!AC67</f>
        <v>0</v>
      </c>
      <c r="AA12" s="28">
        <f>'Application form'!AD67</f>
        <v>0</v>
      </c>
      <c r="AB12" s="28">
        <f>'Application form'!AE67</f>
        <v>0</v>
      </c>
      <c r="AC12" s="28">
        <f>'Application form'!AF67</f>
        <v>0</v>
      </c>
      <c r="AD12" s="28"/>
      <c r="AE12" s="28" t="e">
        <f>'Application form'!#REF!</f>
        <v>#REF!</v>
      </c>
      <c r="AF12" s="28">
        <f>'Application form'!AG67</f>
        <v>0</v>
      </c>
    </row>
    <row r="13" spans="2:32" s="26" customFormat="1">
      <c r="B13" s="28"/>
      <c r="C13" s="28" t="str">
        <f>UPPER('Application form'!$AB$25)</f>
        <v/>
      </c>
      <c r="D13" s="28">
        <v>12</v>
      </c>
      <c r="E13" s="35" t="e">
        <f>'Application form'!#REF!</f>
        <v>#REF!</v>
      </c>
      <c r="F13" s="28" t="e">
        <f>IF(Application!E47=" ", " ",'Application form'!#REF!)</f>
        <v>#REF!</v>
      </c>
      <c r="G13" s="28" t="e">
        <f>PROPER('Application form'!#REF!)</f>
        <v>#REF!</v>
      </c>
      <c r="H13" s="28" t="e">
        <f>UPPER('Application form'!#REF!)</f>
        <v>#REF!</v>
      </c>
      <c r="I13" s="28"/>
      <c r="J13" s="28" t="e">
        <f>'Application form'!#REF!</f>
        <v>#REF!</v>
      </c>
      <c r="K13" s="28"/>
      <c r="L13" s="34" t="e">
        <f>'Application form'!#REF!</f>
        <v>#REF!</v>
      </c>
      <c r="M13" s="28" t="e">
        <f>'Application form'!#REF!</f>
        <v>#REF!</v>
      </c>
      <c r="N13" s="35" t="e">
        <f>'Application form'!#REF!</f>
        <v>#REF!</v>
      </c>
      <c r="O13" s="28" t="e">
        <f>'Application form'!#REF!</f>
        <v>#REF!</v>
      </c>
      <c r="P13" s="28" t="e">
        <f>'Application form'!#REF!</f>
        <v>#REF!</v>
      </c>
      <c r="Q13" s="28" t="e">
        <f>'Application form'!#REF!</f>
        <v>#REF!</v>
      </c>
      <c r="R13" s="34" t="e">
        <f>'Application form'!#REF!</f>
        <v>#REF!</v>
      </c>
      <c r="S13" s="28" t="e">
        <f>'Application form'!#REF!</f>
        <v>#REF!</v>
      </c>
      <c r="T13" s="35" t="e">
        <f>'Application form'!#REF!</f>
        <v>#REF!</v>
      </c>
      <c r="U13" s="28" t="e">
        <f>'Application form'!#REF!</f>
        <v>#REF!</v>
      </c>
      <c r="V13" s="28" t="e">
        <f>'Application form'!#REF!</f>
        <v>#REF!</v>
      </c>
      <c r="W13" s="28" t="e">
        <f>'Application form'!#REF!</f>
        <v>#REF!</v>
      </c>
      <c r="X13" s="28" t="e">
        <f>'Application form'!#REF!</f>
        <v>#REF!</v>
      </c>
      <c r="Y13" s="49" t="e">
        <f>'Application form'!#REF!</f>
        <v>#REF!</v>
      </c>
      <c r="Z13" s="49" t="e">
        <f>'Application form'!#REF!</f>
        <v>#REF!</v>
      </c>
      <c r="AA13" s="28" t="e">
        <f>'Application form'!#REF!</f>
        <v>#REF!</v>
      </c>
      <c r="AB13" s="28" t="e">
        <f>'Application form'!#REF!</f>
        <v>#REF!</v>
      </c>
      <c r="AC13" s="28" t="e">
        <f>'Application form'!#REF!</f>
        <v>#REF!</v>
      </c>
      <c r="AD13" s="28"/>
      <c r="AE13" s="28" t="e">
        <f>'Application form'!#REF!</f>
        <v>#REF!</v>
      </c>
      <c r="AF13" s="28" t="e">
        <f>'Application form'!#REF!</f>
        <v>#REF!</v>
      </c>
    </row>
    <row r="14" spans="2:32" s="26" customFormat="1">
      <c r="B14" s="28"/>
      <c r="C14" s="28" t="str">
        <f>UPPER('Application form'!$AB$25)</f>
        <v/>
      </c>
      <c r="D14" s="28">
        <v>13</v>
      </c>
      <c r="E14" s="35" t="e">
        <f>'Application form'!#REF!</f>
        <v>#REF!</v>
      </c>
      <c r="F14" s="28" t="e">
        <f>IF(Application!E48=" ", " ",'Application form'!#REF!)</f>
        <v>#REF!</v>
      </c>
      <c r="G14" s="28" t="e">
        <f>PROPER('Application form'!#REF!)</f>
        <v>#REF!</v>
      </c>
      <c r="H14" s="28" t="e">
        <f>UPPER('Application form'!#REF!)</f>
        <v>#REF!</v>
      </c>
      <c r="I14" s="28"/>
      <c r="J14" s="28" t="e">
        <f>'Application form'!#REF!</f>
        <v>#REF!</v>
      </c>
      <c r="K14" s="28"/>
      <c r="L14" s="34" t="e">
        <f>'Application form'!#REF!</f>
        <v>#REF!</v>
      </c>
      <c r="M14" s="28" t="e">
        <f>'Application form'!#REF!</f>
        <v>#REF!</v>
      </c>
      <c r="N14" s="35" t="e">
        <f>'Application form'!#REF!</f>
        <v>#REF!</v>
      </c>
      <c r="O14" s="28" t="e">
        <f>'Application form'!#REF!</f>
        <v>#REF!</v>
      </c>
      <c r="P14" s="28" t="e">
        <f>'Application form'!#REF!</f>
        <v>#REF!</v>
      </c>
      <c r="Q14" s="28" t="e">
        <f>'Application form'!#REF!</f>
        <v>#REF!</v>
      </c>
      <c r="R14" s="34" t="e">
        <f>'Application form'!#REF!</f>
        <v>#REF!</v>
      </c>
      <c r="S14" s="28" t="e">
        <f>'Application form'!#REF!</f>
        <v>#REF!</v>
      </c>
      <c r="T14" s="35" t="e">
        <f>'Application form'!#REF!</f>
        <v>#REF!</v>
      </c>
      <c r="U14" s="28" t="e">
        <f>'Application form'!#REF!</f>
        <v>#REF!</v>
      </c>
      <c r="V14" s="28" t="e">
        <f>'Application form'!#REF!</f>
        <v>#REF!</v>
      </c>
      <c r="W14" s="28" t="e">
        <f>'Application form'!#REF!</f>
        <v>#REF!</v>
      </c>
      <c r="X14" s="28" t="e">
        <f>'Application form'!#REF!</f>
        <v>#REF!</v>
      </c>
      <c r="Y14" s="49" t="e">
        <f>'Application form'!#REF!</f>
        <v>#REF!</v>
      </c>
      <c r="Z14" s="49" t="e">
        <f>'Application form'!#REF!</f>
        <v>#REF!</v>
      </c>
      <c r="AA14" s="28" t="e">
        <f>'Application form'!#REF!</f>
        <v>#REF!</v>
      </c>
      <c r="AB14" s="28" t="e">
        <f>'Application form'!#REF!</f>
        <v>#REF!</v>
      </c>
      <c r="AC14" s="28" t="e">
        <f>'Application form'!#REF!</f>
        <v>#REF!</v>
      </c>
      <c r="AD14" s="28"/>
      <c r="AE14" s="28" t="e">
        <f>'Application form'!#REF!</f>
        <v>#REF!</v>
      </c>
      <c r="AF14" s="28" t="e">
        <f>'Application form'!#REF!</f>
        <v>#REF!</v>
      </c>
    </row>
    <row r="15" spans="2:32" s="26" customFormat="1">
      <c r="B15" s="28"/>
      <c r="C15" s="28" t="str">
        <f>UPPER('Application form'!$AB$25)</f>
        <v/>
      </c>
      <c r="D15" s="28">
        <v>14</v>
      </c>
      <c r="E15" s="35" t="e">
        <f>'Application form'!#REF!</f>
        <v>#REF!</v>
      </c>
      <c r="F15" s="28" t="e">
        <f>IF(Application!E49=" ", " ",'Application form'!#REF!)</f>
        <v>#REF!</v>
      </c>
      <c r="G15" s="28" t="e">
        <f>PROPER('Application form'!#REF!)</f>
        <v>#REF!</v>
      </c>
      <c r="H15" s="28" t="e">
        <f>UPPER('Application form'!#REF!)</f>
        <v>#REF!</v>
      </c>
      <c r="I15" s="28"/>
      <c r="J15" s="28" t="e">
        <f>'Application form'!#REF!</f>
        <v>#REF!</v>
      </c>
      <c r="K15" s="28"/>
      <c r="L15" s="34" t="e">
        <f>'Application form'!#REF!</f>
        <v>#REF!</v>
      </c>
      <c r="M15" s="28" t="e">
        <f>'Application form'!#REF!</f>
        <v>#REF!</v>
      </c>
      <c r="N15" s="35" t="e">
        <f>'Application form'!#REF!</f>
        <v>#REF!</v>
      </c>
      <c r="O15" s="28" t="e">
        <f>'Application form'!#REF!</f>
        <v>#REF!</v>
      </c>
      <c r="P15" s="28" t="e">
        <f>'Application form'!#REF!</f>
        <v>#REF!</v>
      </c>
      <c r="Q15" s="28" t="e">
        <f>'Application form'!#REF!</f>
        <v>#REF!</v>
      </c>
      <c r="R15" s="34" t="e">
        <f>'Application form'!#REF!</f>
        <v>#REF!</v>
      </c>
      <c r="S15" s="28" t="e">
        <f>'Application form'!#REF!</f>
        <v>#REF!</v>
      </c>
      <c r="T15" s="35" t="e">
        <f>'Application form'!#REF!</f>
        <v>#REF!</v>
      </c>
      <c r="U15" s="28" t="e">
        <f>'Application form'!#REF!</f>
        <v>#REF!</v>
      </c>
      <c r="V15" s="28" t="e">
        <f>'Application form'!#REF!</f>
        <v>#REF!</v>
      </c>
      <c r="W15" s="28" t="e">
        <f>'Application form'!#REF!</f>
        <v>#REF!</v>
      </c>
      <c r="X15" s="28" t="e">
        <f>'Application form'!#REF!</f>
        <v>#REF!</v>
      </c>
      <c r="Y15" s="49" t="e">
        <f>'Application form'!#REF!</f>
        <v>#REF!</v>
      </c>
      <c r="Z15" s="49" t="e">
        <f>'Application form'!#REF!</f>
        <v>#REF!</v>
      </c>
      <c r="AA15" s="28" t="e">
        <f>'Application form'!#REF!</f>
        <v>#REF!</v>
      </c>
      <c r="AB15" s="28" t="e">
        <f>'Application form'!#REF!</f>
        <v>#REF!</v>
      </c>
      <c r="AC15" s="28" t="e">
        <f>'Application form'!#REF!</f>
        <v>#REF!</v>
      </c>
      <c r="AD15" s="28"/>
      <c r="AE15" s="28" t="e">
        <f>'Application form'!#REF!</f>
        <v>#REF!</v>
      </c>
      <c r="AF15" s="28" t="e">
        <f>'Application form'!#REF!</f>
        <v>#REF!</v>
      </c>
    </row>
    <row r="16" spans="2:32" s="26" customFormat="1">
      <c r="B16" s="28"/>
      <c r="C16" s="28" t="str">
        <f>UPPER('Application form'!$AB$25)</f>
        <v/>
      </c>
      <c r="D16" s="28">
        <v>15</v>
      </c>
      <c r="E16" s="35" t="e">
        <f>'Application form'!#REF!</f>
        <v>#REF!</v>
      </c>
      <c r="F16" s="28" t="e">
        <f>IF(Application!E50=" ", " ",'Application form'!#REF!)</f>
        <v>#REF!</v>
      </c>
      <c r="G16" s="28" t="e">
        <f>PROPER('Application form'!#REF!)</f>
        <v>#REF!</v>
      </c>
      <c r="H16" s="28" t="e">
        <f>UPPER('Application form'!#REF!)</f>
        <v>#REF!</v>
      </c>
      <c r="I16" s="28"/>
      <c r="J16" s="28" t="e">
        <f>'Application form'!#REF!</f>
        <v>#REF!</v>
      </c>
      <c r="K16" s="28"/>
      <c r="L16" s="34" t="e">
        <f>'Application form'!#REF!</f>
        <v>#REF!</v>
      </c>
      <c r="M16" s="28" t="e">
        <f>'Application form'!#REF!</f>
        <v>#REF!</v>
      </c>
      <c r="N16" s="35" t="e">
        <f>'Application form'!#REF!</f>
        <v>#REF!</v>
      </c>
      <c r="O16" s="28" t="e">
        <f>'Application form'!#REF!</f>
        <v>#REF!</v>
      </c>
      <c r="P16" s="28" t="e">
        <f>'Application form'!#REF!</f>
        <v>#REF!</v>
      </c>
      <c r="Q16" s="28" t="e">
        <f>'Application form'!#REF!</f>
        <v>#REF!</v>
      </c>
      <c r="R16" s="34" t="e">
        <f>'Application form'!#REF!</f>
        <v>#REF!</v>
      </c>
      <c r="S16" s="28" t="e">
        <f>'Application form'!#REF!</f>
        <v>#REF!</v>
      </c>
      <c r="T16" s="35" t="e">
        <f>'Application form'!#REF!</f>
        <v>#REF!</v>
      </c>
      <c r="U16" s="28" t="e">
        <f>'Application form'!#REF!</f>
        <v>#REF!</v>
      </c>
      <c r="V16" s="28" t="e">
        <f>'Application form'!#REF!</f>
        <v>#REF!</v>
      </c>
      <c r="W16" s="28" t="e">
        <f>'Application form'!#REF!</f>
        <v>#REF!</v>
      </c>
      <c r="X16" s="28" t="e">
        <f>'Application form'!#REF!</f>
        <v>#REF!</v>
      </c>
      <c r="Y16" s="49" t="e">
        <f>'Application form'!#REF!</f>
        <v>#REF!</v>
      </c>
      <c r="Z16" s="49" t="e">
        <f>'Application form'!#REF!</f>
        <v>#REF!</v>
      </c>
      <c r="AA16" s="28" t="e">
        <f>'Application form'!#REF!</f>
        <v>#REF!</v>
      </c>
      <c r="AB16" s="28" t="e">
        <f>'Application form'!#REF!</f>
        <v>#REF!</v>
      </c>
      <c r="AC16" s="28" t="e">
        <f>'Application form'!#REF!</f>
        <v>#REF!</v>
      </c>
      <c r="AD16" s="28"/>
      <c r="AE16" s="28" t="e">
        <f>'Application form'!#REF!</f>
        <v>#REF!</v>
      </c>
      <c r="AF16" s="28" t="e">
        <f>'Application form'!#REF!</f>
        <v>#REF!</v>
      </c>
    </row>
    <row r="17" spans="2:32" s="26" customFormat="1">
      <c r="B17" s="28"/>
      <c r="C17" s="28" t="str">
        <f>UPPER('Application form'!$AB$25)</f>
        <v/>
      </c>
      <c r="D17" s="28">
        <v>16</v>
      </c>
      <c r="E17" s="35" t="e">
        <f>'Application form'!#REF!</f>
        <v>#REF!</v>
      </c>
      <c r="F17" s="28" t="e">
        <f>IF(Application!E51=" ", " ",'Application form'!#REF!)</f>
        <v>#REF!</v>
      </c>
      <c r="G17" s="28" t="e">
        <f>PROPER('Application form'!#REF!)</f>
        <v>#REF!</v>
      </c>
      <c r="H17" s="28" t="e">
        <f>UPPER('Application form'!#REF!)</f>
        <v>#REF!</v>
      </c>
      <c r="I17" s="28"/>
      <c r="J17" s="28" t="e">
        <f>'Application form'!#REF!</f>
        <v>#REF!</v>
      </c>
      <c r="K17" s="28"/>
      <c r="L17" s="34" t="e">
        <f>'Application form'!#REF!</f>
        <v>#REF!</v>
      </c>
      <c r="M17" s="28" t="e">
        <f>'Application form'!#REF!</f>
        <v>#REF!</v>
      </c>
      <c r="N17" s="35" t="e">
        <f>'Application form'!#REF!</f>
        <v>#REF!</v>
      </c>
      <c r="O17" s="28" t="e">
        <f>'Application form'!#REF!</f>
        <v>#REF!</v>
      </c>
      <c r="P17" s="28" t="e">
        <f>'Application form'!#REF!</f>
        <v>#REF!</v>
      </c>
      <c r="Q17" s="28" t="e">
        <f>'Application form'!#REF!</f>
        <v>#REF!</v>
      </c>
      <c r="R17" s="34" t="e">
        <f>'Application form'!#REF!</f>
        <v>#REF!</v>
      </c>
      <c r="S17" s="28" t="e">
        <f>'Application form'!#REF!</f>
        <v>#REF!</v>
      </c>
      <c r="T17" s="35" t="e">
        <f>'Application form'!#REF!</f>
        <v>#REF!</v>
      </c>
      <c r="U17" s="28" t="e">
        <f>'Application form'!#REF!</f>
        <v>#REF!</v>
      </c>
      <c r="V17" s="28" t="e">
        <f>'Application form'!#REF!</f>
        <v>#REF!</v>
      </c>
      <c r="W17" s="28" t="e">
        <f>'Application form'!#REF!</f>
        <v>#REF!</v>
      </c>
      <c r="X17" s="28" t="e">
        <f>'Application form'!#REF!</f>
        <v>#REF!</v>
      </c>
      <c r="Y17" s="49" t="e">
        <f>'Application form'!#REF!</f>
        <v>#REF!</v>
      </c>
      <c r="Z17" s="49" t="e">
        <f>'Application form'!#REF!</f>
        <v>#REF!</v>
      </c>
      <c r="AA17" s="28" t="e">
        <f>'Application form'!#REF!</f>
        <v>#REF!</v>
      </c>
      <c r="AB17" s="28" t="e">
        <f>'Application form'!#REF!</f>
        <v>#REF!</v>
      </c>
      <c r="AC17" s="28" t="e">
        <f>'Application form'!#REF!</f>
        <v>#REF!</v>
      </c>
      <c r="AD17" s="28"/>
      <c r="AE17" s="28" t="e">
        <f>'Application form'!#REF!</f>
        <v>#REF!</v>
      </c>
      <c r="AF17" s="28" t="e">
        <f>'Application form'!#REF!</f>
        <v>#REF!</v>
      </c>
    </row>
    <row r="18" spans="2:32" s="26" customFormat="1">
      <c r="B18" s="28"/>
      <c r="C18" s="28" t="str">
        <f>UPPER('Application form'!$AB$25)</f>
        <v/>
      </c>
      <c r="D18" s="28">
        <v>17</v>
      </c>
      <c r="E18" s="35" t="e">
        <f>'Application form'!#REF!</f>
        <v>#REF!</v>
      </c>
      <c r="F18" s="28" t="e">
        <f>IF(Application!E52=" ", " ",'Application form'!#REF!)</f>
        <v>#REF!</v>
      </c>
      <c r="G18" s="28" t="e">
        <f>PROPER('Application form'!#REF!)</f>
        <v>#REF!</v>
      </c>
      <c r="H18" s="28" t="e">
        <f>UPPER('Application form'!#REF!)</f>
        <v>#REF!</v>
      </c>
      <c r="I18" s="28"/>
      <c r="J18" s="28" t="e">
        <f>'Application form'!#REF!</f>
        <v>#REF!</v>
      </c>
      <c r="K18" s="28"/>
      <c r="L18" s="34" t="e">
        <f>'Application form'!#REF!</f>
        <v>#REF!</v>
      </c>
      <c r="M18" s="28" t="e">
        <f>'Application form'!#REF!</f>
        <v>#REF!</v>
      </c>
      <c r="N18" s="35" t="e">
        <f>'Application form'!#REF!</f>
        <v>#REF!</v>
      </c>
      <c r="O18" s="28" t="e">
        <f>'Application form'!#REF!</f>
        <v>#REF!</v>
      </c>
      <c r="P18" s="28" t="e">
        <f>'Application form'!#REF!</f>
        <v>#REF!</v>
      </c>
      <c r="Q18" s="28" t="e">
        <f>'Application form'!#REF!</f>
        <v>#REF!</v>
      </c>
      <c r="R18" s="34" t="e">
        <f>'Application form'!#REF!</f>
        <v>#REF!</v>
      </c>
      <c r="S18" s="28" t="e">
        <f>'Application form'!#REF!</f>
        <v>#REF!</v>
      </c>
      <c r="T18" s="35" t="e">
        <f>'Application form'!#REF!</f>
        <v>#REF!</v>
      </c>
      <c r="U18" s="28" t="e">
        <f>'Application form'!#REF!</f>
        <v>#REF!</v>
      </c>
      <c r="V18" s="28" t="e">
        <f>'Application form'!#REF!</f>
        <v>#REF!</v>
      </c>
      <c r="W18" s="28" t="e">
        <f>'Application form'!#REF!</f>
        <v>#REF!</v>
      </c>
      <c r="X18" s="28" t="e">
        <f>'Application form'!#REF!</f>
        <v>#REF!</v>
      </c>
      <c r="Y18" s="49" t="e">
        <f>'Application form'!#REF!</f>
        <v>#REF!</v>
      </c>
      <c r="Z18" s="49" t="e">
        <f>'Application form'!#REF!</f>
        <v>#REF!</v>
      </c>
      <c r="AA18" s="28" t="e">
        <f>'Application form'!#REF!</f>
        <v>#REF!</v>
      </c>
      <c r="AB18" s="28" t="e">
        <f>'Application form'!#REF!</f>
        <v>#REF!</v>
      </c>
      <c r="AC18" s="28" t="e">
        <f>'Application form'!#REF!</f>
        <v>#REF!</v>
      </c>
      <c r="AD18" s="28"/>
      <c r="AE18" s="28" t="e">
        <f>'Application form'!#REF!</f>
        <v>#REF!</v>
      </c>
      <c r="AF18" s="28" t="e">
        <f>'Application form'!#REF!</f>
        <v>#REF!</v>
      </c>
    </row>
    <row r="19" spans="2:32" s="26" customFormat="1">
      <c r="B19" s="28"/>
      <c r="C19" s="28" t="str">
        <f>UPPER('Application form'!$AB$25)</f>
        <v/>
      </c>
      <c r="D19" s="28">
        <v>18</v>
      </c>
      <c r="E19" s="35" t="e">
        <f>'Application form'!#REF!</f>
        <v>#REF!</v>
      </c>
      <c r="F19" s="28" t="e">
        <f>IF(Application!E53=" ", " ",'Application form'!#REF!)</f>
        <v>#REF!</v>
      </c>
      <c r="G19" s="28" t="e">
        <f>PROPER('Application form'!#REF!)</f>
        <v>#REF!</v>
      </c>
      <c r="H19" s="28" t="e">
        <f>UPPER('Application form'!#REF!)</f>
        <v>#REF!</v>
      </c>
      <c r="I19" s="28"/>
      <c r="J19" s="28" t="e">
        <f>'Application form'!#REF!</f>
        <v>#REF!</v>
      </c>
      <c r="K19" s="28"/>
      <c r="L19" s="34" t="e">
        <f>'Application form'!#REF!</f>
        <v>#REF!</v>
      </c>
      <c r="M19" s="28" t="e">
        <f>'Application form'!#REF!</f>
        <v>#REF!</v>
      </c>
      <c r="N19" s="35" t="e">
        <f>'Application form'!#REF!</f>
        <v>#REF!</v>
      </c>
      <c r="O19" s="28" t="e">
        <f>'Application form'!#REF!</f>
        <v>#REF!</v>
      </c>
      <c r="P19" s="28" t="e">
        <f>'Application form'!#REF!</f>
        <v>#REF!</v>
      </c>
      <c r="Q19" s="28" t="e">
        <f>'Application form'!#REF!</f>
        <v>#REF!</v>
      </c>
      <c r="R19" s="34" t="e">
        <f>'Application form'!#REF!</f>
        <v>#REF!</v>
      </c>
      <c r="S19" s="28" t="e">
        <f>'Application form'!#REF!</f>
        <v>#REF!</v>
      </c>
      <c r="T19" s="35" t="e">
        <f>'Application form'!#REF!</f>
        <v>#REF!</v>
      </c>
      <c r="U19" s="28" t="e">
        <f>'Application form'!#REF!</f>
        <v>#REF!</v>
      </c>
      <c r="V19" s="28" t="e">
        <f>'Application form'!#REF!</f>
        <v>#REF!</v>
      </c>
      <c r="W19" s="28" t="e">
        <f>'Application form'!#REF!</f>
        <v>#REF!</v>
      </c>
      <c r="X19" s="28" t="e">
        <f>'Application form'!#REF!</f>
        <v>#REF!</v>
      </c>
      <c r="Y19" s="49" t="e">
        <f>'Application form'!#REF!</f>
        <v>#REF!</v>
      </c>
      <c r="Z19" s="49" t="e">
        <f>'Application form'!#REF!</f>
        <v>#REF!</v>
      </c>
      <c r="AA19" s="28" t="e">
        <f>'Application form'!#REF!</f>
        <v>#REF!</v>
      </c>
      <c r="AB19" s="28" t="e">
        <f>'Application form'!#REF!</f>
        <v>#REF!</v>
      </c>
      <c r="AC19" s="28" t="e">
        <f>'Application form'!#REF!</f>
        <v>#REF!</v>
      </c>
      <c r="AD19" s="28"/>
      <c r="AE19" s="28" t="e">
        <f>'Application form'!#REF!</f>
        <v>#REF!</v>
      </c>
      <c r="AF19" s="28" t="e">
        <f>'Application form'!#REF!</f>
        <v>#REF!</v>
      </c>
    </row>
    <row r="20" spans="2:32" s="26" customFormat="1">
      <c r="B20" s="28"/>
      <c r="C20" s="28" t="str">
        <f>UPPER('Application form'!$AB$25)</f>
        <v/>
      </c>
      <c r="D20" s="28">
        <v>19</v>
      </c>
      <c r="E20" s="35" t="e">
        <f>'Application form'!#REF!</f>
        <v>#REF!</v>
      </c>
      <c r="F20" s="28" t="e">
        <f>IF(Application!E54=" ", " ",'Application form'!#REF!)</f>
        <v>#REF!</v>
      </c>
      <c r="G20" s="28" t="e">
        <f>PROPER('Application form'!#REF!)</f>
        <v>#REF!</v>
      </c>
      <c r="H20" s="28" t="e">
        <f>UPPER('Application form'!#REF!)</f>
        <v>#REF!</v>
      </c>
      <c r="I20" s="28"/>
      <c r="J20" s="28" t="e">
        <f>'Application form'!#REF!</f>
        <v>#REF!</v>
      </c>
      <c r="K20" s="28"/>
      <c r="L20" s="34" t="e">
        <f>'Application form'!#REF!</f>
        <v>#REF!</v>
      </c>
      <c r="M20" s="28" t="e">
        <f>'Application form'!#REF!</f>
        <v>#REF!</v>
      </c>
      <c r="N20" s="35" t="e">
        <f>'Application form'!#REF!</f>
        <v>#REF!</v>
      </c>
      <c r="O20" s="28" t="e">
        <f>'Application form'!#REF!</f>
        <v>#REF!</v>
      </c>
      <c r="P20" s="28" t="e">
        <f>'Application form'!#REF!</f>
        <v>#REF!</v>
      </c>
      <c r="Q20" s="28" t="e">
        <f>'Application form'!#REF!</f>
        <v>#REF!</v>
      </c>
      <c r="R20" s="34" t="e">
        <f>'Application form'!#REF!</f>
        <v>#REF!</v>
      </c>
      <c r="S20" s="28" t="e">
        <f>'Application form'!#REF!</f>
        <v>#REF!</v>
      </c>
      <c r="T20" s="35" t="e">
        <f>'Application form'!#REF!</f>
        <v>#REF!</v>
      </c>
      <c r="U20" s="28" t="e">
        <f>'Application form'!#REF!</f>
        <v>#REF!</v>
      </c>
      <c r="V20" s="28" t="e">
        <f>'Application form'!#REF!</f>
        <v>#REF!</v>
      </c>
      <c r="W20" s="28" t="e">
        <f>'Application form'!#REF!</f>
        <v>#REF!</v>
      </c>
      <c r="X20" s="28" t="e">
        <f>'Application form'!#REF!</f>
        <v>#REF!</v>
      </c>
      <c r="Y20" s="49" t="e">
        <f>'Application form'!#REF!</f>
        <v>#REF!</v>
      </c>
      <c r="Z20" s="49" t="e">
        <f>'Application form'!#REF!</f>
        <v>#REF!</v>
      </c>
      <c r="AA20" s="28" t="e">
        <f>'Application form'!#REF!</f>
        <v>#REF!</v>
      </c>
      <c r="AB20" s="28" t="e">
        <f>'Application form'!#REF!</f>
        <v>#REF!</v>
      </c>
      <c r="AC20" s="28" t="e">
        <f>'Application form'!#REF!</f>
        <v>#REF!</v>
      </c>
      <c r="AD20" s="28"/>
      <c r="AE20" s="28" t="e">
        <f>'Application form'!#REF!</f>
        <v>#REF!</v>
      </c>
      <c r="AF20" s="28" t="e">
        <f>'Application form'!#REF!</f>
        <v>#REF!</v>
      </c>
    </row>
    <row r="21" spans="2:32" s="26" customFormat="1">
      <c r="B21" s="28"/>
      <c r="C21" s="28" t="str">
        <f>UPPER('Application form'!$AB$25)</f>
        <v/>
      </c>
      <c r="D21" s="28">
        <v>20</v>
      </c>
      <c r="E21" s="35" t="e">
        <f>'Application form'!#REF!</f>
        <v>#REF!</v>
      </c>
      <c r="F21" s="28">
        <f>IF(Application!E55=" ", " ",'Application form'!H68)</f>
        <v>0</v>
      </c>
      <c r="G21" s="28" t="str">
        <f>PROPER('Application form'!E68)</f>
        <v/>
      </c>
      <c r="H21" s="28" t="str">
        <f>UPPER('Application form'!F68)</f>
        <v/>
      </c>
      <c r="I21" s="28"/>
      <c r="J21" s="28">
        <f>'Application form'!H68</f>
        <v>0</v>
      </c>
      <c r="K21" s="28"/>
      <c r="L21" s="34">
        <f>'Application form'!L68</f>
        <v>0</v>
      </c>
      <c r="M21" s="28">
        <f>'Application form'!M68</f>
        <v>0</v>
      </c>
      <c r="N21" s="35">
        <f>'Application form'!O68</f>
        <v>0</v>
      </c>
      <c r="O21" s="28">
        <f>'Application form'!P68</f>
        <v>0</v>
      </c>
      <c r="P21" s="28">
        <f>'Application form'!Q68</f>
        <v>0</v>
      </c>
      <c r="Q21" s="28">
        <f>'Application form'!R68</f>
        <v>0</v>
      </c>
      <c r="R21" s="34">
        <f>'Application form'!S68</f>
        <v>0</v>
      </c>
      <c r="S21" s="28">
        <f>'Application form'!T68</f>
        <v>0</v>
      </c>
      <c r="T21" s="35">
        <f>'Application form'!V68</f>
        <v>0</v>
      </c>
      <c r="U21" s="28">
        <f>'Application form'!W68</f>
        <v>0</v>
      </c>
      <c r="V21" s="28">
        <f>'Application form'!X68</f>
        <v>0</v>
      </c>
      <c r="W21" s="28">
        <f>'Application form'!Y68</f>
        <v>0</v>
      </c>
      <c r="X21" s="28">
        <f>'Application form'!Z68</f>
        <v>0</v>
      </c>
      <c r="Y21" s="49">
        <f>'Application form'!AB68</f>
        <v>0</v>
      </c>
      <c r="Z21" s="49">
        <f>'Application form'!AC68</f>
        <v>0</v>
      </c>
      <c r="AA21" s="28">
        <f>'Application form'!AD68</f>
        <v>0</v>
      </c>
      <c r="AB21" s="28">
        <f>'Application form'!AE68</f>
        <v>0</v>
      </c>
      <c r="AC21" s="28">
        <f>'Application form'!AF68</f>
        <v>0</v>
      </c>
      <c r="AD21" s="28"/>
      <c r="AE21" s="28" t="e">
        <f>'Application form'!#REF!</f>
        <v>#REF!</v>
      </c>
      <c r="AF21" s="28">
        <f>'Application form'!AG68</f>
        <v>0</v>
      </c>
    </row>
    <row r="22" spans="2:32" s="26" customFormat="1">
      <c r="B22" s="28"/>
      <c r="C22" s="28" t="str">
        <f>UPPER('Application form'!$AB$25)</f>
        <v/>
      </c>
      <c r="D22" s="28">
        <v>21</v>
      </c>
      <c r="E22" s="35" t="e">
        <f>'Application form'!#REF!</f>
        <v>#REF!</v>
      </c>
      <c r="F22" s="28" t="e">
        <f>IF(Application!E56=" ", " ",'Application form'!#REF!)</f>
        <v>#REF!</v>
      </c>
      <c r="G22" s="28" t="e">
        <f>PROPER('Application form'!#REF!)</f>
        <v>#REF!</v>
      </c>
      <c r="H22" s="28" t="e">
        <f>UPPER('Application form'!#REF!)</f>
        <v>#REF!</v>
      </c>
      <c r="I22" s="28"/>
      <c r="J22" s="28" t="e">
        <f>'Application form'!#REF!</f>
        <v>#REF!</v>
      </c>
      <c r="K22" s="28"/>
      <c r="L22" s="34" t="e">
        <f>'Application form'!#REF!</f>
        <v>#REF!</v>
      </c>
      <c r="M22" s="28" t="e">
        <f>'Application form'!#REF!</f>
        <v>#REF!</v>
      </c>
      <c r="N22" s="35" t="e">
        <f>'Application form'!#REF!</f>
        <v>#REF!</v>
      </c>
      <c r="O22" s="28" t="e">
        <f>'Application form'!#REF!</f>
        <v>#REF!</v>
      </c>
      <c r="P22" s="28" t="e">
        <f>'Application form'!#REF!</f>
        <v>#REF!</v>
      </c>
      <c r="Q22" s="28" t="e">
        <f>'Application form'!#REF!</f>
        <v>#REF!</v>
      </c>
      <c r="R22" s="34" t="e">
        <f>'Application form'!#REF!</f>
        <v>#REF!</v>
      </c>
      <c r="S22" s="28" t="e">
        <f>'Application form'!#REF!</f>
        <v>#REF!</v>
      </c>
      <c r="T22" s="35" t="e">
        <f>'Application form'!#REF!</f>
        <v>#REF!</v>
      </c>
      <c r="U22" s="28" t="e">
        <f>'Application form'!#REF!</f>
        <v>#REF!</v>
      </c>
      <c r="V22" s="28" t="e">
        <f>'Application form'!#REF!</f>
        <v>#REF!</v>
      </c>
      <c r="W22" s="28" t="e">
        <f>'Application form'!#REF!</f>
        <v>#REF!</v>
      </c>
      <c r="X22" s="28" t="e">
        <f>'Application form'!#REF!</f>
        <v>#REF!</v>
      </c>
      <c r="Y22" s="49" t="e">
        <f>'Application form'!#REF!</f>
        <v>#REF!</v>
      </c>
      <c r="Z22" s="49" t="e">
        <f>'Application form'!#REF!</f>
        <v>#REF!</v>
      </c>
      <c r="AA22" s="28" t="e">
        <f>'Application form'!#REF!</f>
        <v>#REF!</v>
      </c>
      <c r="AB22" s="28" t="e">
        <f>'Application form'!#REF!</f>
        <v>#REF!</v>
      </c>
      <c r="AC22" s="28" t="e">
        <f>'Application form'!#REF!</f>
        <v>#REF!</v>
      </c>
      <c r="AD22" s="28"/>
      <c r="AE22" s="28" t="e">
        <f>'Application form'!#REF!</f>
        <v>#REF!</v>
      </c>
      <c r="AF22" s="28" t="e">
        <f>'Application form'!#REF!</f>
        <v>#REF!</v>
      </c>
    </row>
    <row r="23" spans="2:32" s="26" customFormat="1">
      <c r="B23" s="28"/>
      <c r="C23" s="28" t="str">
        <f>UPPER('Application form'!$AB$25)</f>
        <v/>
      </c>
      <c r="D23" s="28">
        <v>22</v>
      </c>
      <c r="E23" s="35" t="e">
        <f>'Application form'!#REF!</f>
        <v>#REF!</v>
      </c>
      <c r="F23" s="28" t="e">
        <f>IF(Application!E57=" ", " ",'Application form'!#REF!)</f>
        <v>#REF!</v>
      </c>
      <c r="G23" s="28" t="e">
        <f>PROPER('Application form'!#REF!)</f>
        <v>#REF!</v>
      </c>
      <c r="H23" s="28" t="e">
        <f>UPPER('Application form'!#REF!)</f>
        <v>#REF!</v>
      </c>
      <c r="I23" s="28"/>
      <c r="J23" s="28" t="e">
        <f>'Application form'!#REF!</f>
        <v>#REF!</v>
      </c>
      <c r="K23" s="28"/>
      <c r="L23" s="34" t="e">
        <f>'Application form'!#REF!</f>
        <v>#REF!</v>
      </c>
      <c r="M23" s="28" t="e">
        <f>'Application form'!#REF!</f>
        <v>#REF!</v>
      </c>
      <c r="N23" s="35" t="e">
        <f>'Application form'!#REF!</f>
        <v>#REF!</v>
      </c>
      <c r="O23" s="28" t="e">
        <f>'Application form'!#REF!</f>
        <v>#REF!</v>
      </c>
      <c r="P23" s="28" t="e">
        <f>'Application form'!#REF!</f>
        <v>#REF!</v>
      </c>
      <c r="Q23" s="28" t="e">
        <f>'Application form'!#REF!</f>
        <v>#REF!</v>
      </c>
      <c r="R23" s="34" t="e">
        <f>'Application form'!#REF!</f>
        <v>#REF!</v>
      </c>
      <c r="S23" s="28" t="e">
        <f>'Application form'!#REF!</f>
        <v>#REF!</v>
      </c>
      <c r="T23" s="35" t="e">
        <f>'Application form'!#REF!</f>
        <v>#REF!</v>
      </c>
      <c r="U23" s="28" t="e">
        <f>'Application form'!#REF!</f>
        <v>#REF!</v>
      </c>
      <c r="V23" s="28" t="e">
        <f>'Application form'!#REF!</f>
        <v>#REF!</v>
      </c>
      <c r="W23" s="28" t="e">
        <f>'Application form'!#REF!</f>
        <v>#REF!</v>
      </c>
      <c r="X23" s="28" t="e">
        <f>'Application form'!#REF!</f>
        <v>#REF!</v>
      </c>
      <c r="Y23" s="49" t="e">
        <f>'Application form'!#REF!</f>
        <v>#REF!</v>
      </c>
      <c r="Z23" s="49" t="e">
        <f>'Application form'!#REF!</f>
        <v>#REF!</v>
      </c>
      <c r="AA23" s="28" t="e">
        <f>'Application form'!#REF!</f>
        <v>#REF!</v>
      </c>
      <c r="AB23" s="28" t="e">
        <f>'Application form'!#REF!</f>
        <v>#REF!</v>
      </c>
      <c r="AC23" s="28" t="e">
        <f>'Application form'!#REF!</f>
        <v>#REF!</v>
      </c>
      <c r="AD23" s="28"/>
      <c r="AE23" s="28" t="e">
        <f>'Application form'!#REF!</f>
        <v>#REF!</v>
      </c>
      <c r="AF23" s="28" t="e">
        <f>'Application form'!#REF!</f>
        <v>#REF!</v>
      </c>
    </row>
    <row r="24" spans="2:32" s="26" customFormat="1">
      <c r="B24" s="28"/>
      <c r="C24" s="28" t="str">
        <f>UPPER('Application form'!$AB$25)</f>
        <v/>
      </c>
      <c r="D24" s="28">
        <v>23</v>
      </c>
      <c r="E24" s="35" t="e">
        <f>'Application form'!#REF!</f>
        <v>#REF!</v>
      </c>
      <c r="F24" s="28" t="e">
        <f>IF(Application!E58=" ", " ",'Application form'!#REF!)</f>
        <v>#REF!</v>
      </c>
      <c r="G24" s="28" t="e">
        <f>PROPER('Application form'!#REF!)</f>
        <v>#REF!</v>
      </c>
      <c r="H24" s="28" t="e">
        <f>UPPER('Application form'!#REF!)</f>
        <v>#REF!</v>
      </c>
      <c r="I24" s="28"/>
      <c r="J24" s="28" t="e">
        <f>'Application form'!#REF!</f>
        <v>#REF!</v>
      </c>
      <c r="K24" s="28"/>
      <c r="L24" s="34" t="e">
        <f>'Application form'!#REF!</f>
        <v>#REF!</v>
      </c>
      <c r="M24" s="28" t="e">
        <f>'Application form'!#REF!</f>
        <v>#REF!</v>
      </c>
      <c r="N24" s="35" t="e">
        <f>'Application form'!#REF!</f>
        <v>#REF!</v>
      </c>
      <c r="O24" s="28" t="e">
        <f>'Application form'!#REF!</f>
        <v>#REF!</v>
      </c>
      <c r="P24" s="28" t="e">
        <f>'Application form'!#REF!</f>
        <v>#REF!</v>
      </c>
      <c r="Q24" s="28" t="e">
        <f>'Application form'!#REF!</f>
        <v>#REF!</v>
      </c>
      <c r="R24" s="34" t="e">
        <f>'Application form'!#REF!</f>
        <v>#REF!</v>
      </c>
      <c r="S24" s="28" t="e">
        <f>'Application form'!#REF!</f>
        <v>#REF!</v>
      </c>
      <c r="T24" s="35" t="e">
        <f>'Application form'!#REF!</f>
        <v>#REF!</v>
      </c>
      <c r="U24" s="28" t="e">
        <f>'Application form'!#REF!</f>
        <v>#REF!</v>
      </c>
      <c r="V24" s="28" t="e">
        <f>'Application form'!#REF!</f>
        <v>#REF!</v>
      </c>
      <c r="W24" s="28" t="e">
        <f>'Application form'!#REF!</f>
        <v>#REF!</v>
      </c>
      <c r="X24" s="28" t="e">
        <f>'Application form'!#REF!</f>
        <v>#REF!</v>
      </c>
      <c r="Y24" s="49" t="e">
        <f>'Application form'!#REF!</f>
        <v>#REF!</v>
      </c>
      <c r="Z24" s="49" t="e">
        <f>'Application form'!#REF!</f>
        <v>#REF!</v>
      </c>
      <c r="AA24" s="28" t="e">
        <f>'Application form'!#REF!</f>
        <v>#REF!</v>
      </c>
      <c r="AB24" s="28" t="e">
        <f>'Application form'!#REF!</f>
        <v>#REF!</v>
      </c>
      <c r="AC24" s="28" t="e">
        <f>'Application form'!#REF!</f>
        <v>#REF!</v>
      </c>
      <c r="AD24" s="28"/>
      <c r="AE24" s="28" t="e">
        <f>'Application form'!#REF!</f>
        <v>#REF!</v>
      </c>
      <c r="AF24" s="28" t="e">
        <f>'Application form'!#REF!</f>
        <v>#REF!</v>
      </c>
    </row>
    <row r="25" spans="2:32" s="26" customFormat="1">
      <c r="B25" s="28"/>
      <c r="C25" s="28" t="str">
        <f>UPPER('Application form'!$AB$25)</f>
        <v/>
      </c>
      <c r="D25" s="28">
        <v>24</v>
      </c>
      <c r="E25" s="35" t="e">
        <f>'Application form'!#REF!</f>
        <v>#REF!</v>
      </c>
      <c r="F25" s="28" t="e">
        <f>IF(Application!E59=" ", " ",'Application form'!#REF!)</f>
        <v>#REF!</v>
      </c>
      <c r="G25" s="28" t="e">
        <f>PROPER('Application form'!#REF!)</f>
        <v>#REF!</v>
      </c>
      <c r="H25" s="28" t="e">
        <f>UPPER('Application form'!#REF!)</f>
        <v>#REF!</v>
      </c>
      <c r="I25" s="28"/>
      <c r="J25" s="28" t="e">
        <f>'Application form'!#REF!</f>
        <v>#REF!</v>
      </c>
      <c r="K25" s="28"/>
      <c r="L25" s="34" t="e">
        <f>'Application form'!#REF!</f>
        <v>#REF!</v>
      </c>
      <c r="M25" s="28" t="e">
        <f>'Application form'!#REF!</f>
        <v>#REF!</v>
      </c>
      <c r="N25" s="35" t="e">
        <f>'Application form'!#REF!</f>
        <v>#REF!</v>
      </c>
      <c r="O25" s="28" t="e">
        <f>'Application form'!#REF!</f>
        <v>#REF!</v>
      </c>
      <c r="P25" s="28" t="e">
        <f>'Application form'!#REF!</f>
        <v>#REF!</v>
      </c>
      <c r="Q25" s="28" t="e">
        <f>'Application form'!#REF!</f>
        <v>#REF!</v>
      </c>
      <c r="R25" s="34" t="e">
        <f>'Application form'!#REF!</f>
        <v>#REF!</v>
      </c>
      <c r="S25" s="28" t="e">
        <f>'Application form'!#REF!</f>
        <v>#REF!</v>
      </c>
      <c r="T25" s="35" t="e">
        <f>'Application form'!#REF!</f>
        <v>#REF!</v>
      </c>
      <c r="U25" s="28" t="e">
        <f>'Application form'!#REF!</f>
        <v>#REF!</v>
      </c>
      <c r="V25" s="28" t="e">
        <f>'Application form'!#REF!</f>
        <v>#REF!</v>
      </c>
      <c r="W25" s="28" t="e">
        <f>'Application form'!#REF!</f>
        <v>#REF!</v>
      </c>
      <c r="X25" s="28" t="e">
        <f>'Application form'!#REF!</f>
        <v>#REF!</v>
      </c>
      <c r="Y25" s="49" t="e">
        <f>'Application form'!#REF!</f>
        <v>#REF!</v>
      </c>
      <c r="Z25" s="49" t="e">
        <f>'Application form'!#REF!</f>
        <v>#REF!</v>
      </c>
      <c r="AA25" s="28" t="e">
        <f>'Application form'!#REF!</f>
        <v>#REF!</v>
      </c>
      <c r="AB25" s="28" t="e">
        <f>'Application form'!#REF!</f>
        <v>#REF!</v>
      </c>
      <c r="AC25" s="28" t="e">
        <f>'Application form'!#REF!</f>
        <v>#REF!</v>
      </c>
      <c r="AD25" s="28"/>
      <c r="AE25" s="28" t="e">
        <f>'Application form'!#REF!</f>
        <v>#REF!</v>
      </c>
      <c r="AF25" s="28" t="e">
        <f>'Application form'!#REF!</f>
        <v>#REF!</v>
      </c>
    </row>
    <row r="26" spans="2:32" s="26" customFormat="1">
      <c r="B26" s="28"/>
      <c r="C26" s="28" t="str">
        <f>UPPER('Application form'!$AB$25)</f>
        <v/>
      </c>
      <c r="D26" s="28">
        <v>25</v>
      </c>
      <c r="E26" s="35" t="e">
        <f>'Application form'!#REF!</f>
        <v>#REF!</v>
      </c>
      <c r="F26" s="28" t="e">
        <f>IF(Application!E60=" ", " ",'Application form'!#REF!)</f>
        <v>#REF!</v>
      </c>
      <c r="G26" s="28" t="e">
        <f>PROPER('Application form'!#REF!)</f>
        <v>#REF!</v>
      </c>
      <c r="H26" s="28" t="e">
        <f>UPPER('Application form'!#REF!)</f>
        <v>#REF!</v>
      </c>
      <c r="I26" s="28"/>
      <c r="J26" s="28" t="e">
        <f>'Application form'!#REF!</f>
        <v>#REF!</v>
      </c>
      <c r="K26" s="28"/>
      <c r="L26" s="34" t="e">
        <f>'Application form'!#REF!</f>
        <v>#REF!</v>
      </c>
      <c r="M26" s="28" t="e">
        <f>'Application form'!#REF!</f>
        <v>#REF!</v>
      </c>
      <c r="N26" s="35" t="e">
        <f>'Application form'!#REF!</f>
        <v>#REF!</v>
      </c>
      <c r="O26" s="28" t="e">
        <f>'Application form'!#REF!</f>
        <v>#REF!</v>
      </c>
      <c r="P26" s="28" t="e">
        <f>'Application form'!#REF!</f>
        <v>#REF!</v>
      </c>
      <c r="Q26" s="28" t="e">
        <f>'Application form'!#REF!</f>
        <v>#REF!</v>
      </c>
      <c r="R26" s="34" t="e">
        <f>'Application form'!#REF!</f>
        <v>#REF!</v>
      </c>
      <c r="S26" s="28" t="e">
        <f>'Application form'!#REF!</f>
        <v>#REF!</v>
      </c>
      <c r="T26" s="35" t="e">
        <f>'Application form'!#REF!</f>
        <v>#REF!</v>
      </c>
      <c r="U26" s="28" t="e">
        <f>'Application form'!#REF!</f>
        <v>#REF!</v>
      </c>
      <c r="V26" s="28" t="e">
        <f>'Application form'!#REF!</f>
        <v>#REF!</v>
      </c>
      <c r="W26" s="28" t="e">
        <f>'Application form'!#REF!</f>
        <v>#REF!</v>
      </c>
      <c r="X26" s="28" t="e">
        <f>'Application form'!#REF!</f>
        <v>#REF!</v>
      </c>
      <c r="Y26" s="49" t="e">
        <f>'Application form'!#REF!</f>
        <v>#REF!</v>
      </c>
      <c r="Z26" s="49" t="e">
        <f>'Application form'!#REF!</f>
        <v>#REF!</v>
      </c>
      <c r="AA26" s="28" t="e">
        <f>'Application form'!#REF!</f>
        <v>#REF!</v>
      </c>
      <c r="AB26" s="28" t="e">
        <f>'Application form'!#REF!</f>
        <v>#REF!</v>
      </c>
      <c r="AC26" s="28" t="e">
        <f>'Application form'!#REF!</f>
        <v>#REF!</v>
      </c>
      <c r="AD26" s="28"/>
      <c r="AE26" s="28" t="e">
        <f>'Application form'!#REF!</f>
        <v>#REF!</v>
      </c>
      <c r="AF26" s="28" t="e">
        <f>'Application form'!#REF!</f>
        <v>#REF!</v>
      </c>
    </row>
    <row r="27" spans="2:32" s="26" customFormat="1">
      <c r="B27" s="28"/>
      <c r="C27" s="28" t="str">
        <f>UPPER('Application form'!$AB$25)</f>
        <v/>
      </c>
      <c r="D27" s="28">
        <v>26</v>
      </c>
      <c r="E27" s="35" t="e">
        <f>'Application form'!#REF!</f>
        <v>#REF!</v>
      </c>
      <c r="F27" s="28" t="e">
        <f>IF(Application!E61=" ", " ",'Application form'!#REF!)</f>
        <v>#REF!</v>
      </c>
      <c r="G27" s="28" t="e">
        <f>PROPER('Application form'!#REF!)</f>
        <v>#REF!</v>
      </c>
      <c r="H27" s="28" t="e">
        <f>UPPER('Application form'!#REF!)</f>
        <v>#REF!</v>
      </c>
      <c r="I27" s="28"/>
      <c r="J27" s="28" t="e">
        <f>'Application form'!#REF!</f>
        <v>#REF!</v>
      </c>
      <c r="K27" s="28"/>
      <c r="L27" s="34" t="e">
        <f>'Application form'!#REF!</f>
        <v>#REF!</v>
      </c>
      <c r="M27" s="28" t="e">
        <f>'Application form'!#REF!</f>
        <v>#REF!</v>
      </c>
      <c r="N27" s="35" t="e">
        <f>'Application form'!#REF!</f>
        <v>#REF!</v>
      </c>
      <c r="O27" s="28" t="e">
        <f>'Application form'!#REF!</f>
        <v>#REF!</v>
      </c>
      <c r="P27" s="28" t="e">
        <f>'Application form'!#REF!</f>
        <v>#REF!</v>
      </c>
      <c r="Q27" s="28" t="e">
        <f>'Application form'!#REF!</f>
        <v>#REF!</v>
      </c>
      <c r="R27" s="34" t="e">
        <f>'Application form'!#REF!</f>
        <v>#REF!</v>
      </c>
      <c r="S27" s="28" t="e">
        <f>'Application form'!#REF!</f>
        <v>#REF!</v>
      </c>
      <c r="T27" s="35" t="e">
        <f>'Application form'!#REF!</f>
        <v>#REF!</v>
      </c>
      <c r="U27" s="28" t="e">
        <f>'Application form'!#REF!</f>
        <v>#REF!</v>
      </c>
      <c r="V27" s="28" t="e">
        <f>'Application form'!#REF!</f>
        <v>#REF!</v>
      </c>
      <c r="W27" s="28" t="e">
        <f>'Application form'!#REF!</f>
        <v>#REF!</v>
      </c>
      <c r="X27" s="28" t="e">
        <f>'Application form'!#REF!</f>
        <v>#REF!</v>
      </c>
      <c r="Y27" s="49" t="e">
        <f>'Application form'!#REF!</f>
        <v>#REF!</v>
      </c>
      <c r="Z27" s="49" t="e">
        <f>'Application form'!#REF!</f>
        <v>#REF!</v>
      </c>
      <c r="AA27" s="28" t="e">
        <f>'Application form'!#REF!</f>
        <v>#REF!</v>
      </c>
      <c r="AB27" s="28" t="e">
        <f>'Application form'!#REF!</f>
        <v>#REF!</v>
      </c>
      <c r="AC27" s="28" t="e">
        <f>'Application form'!#REF!</f>
        <v>#REF!</v>
      </c>
      <c r="AD27" s="28"/>
      <c r="AE27" s="28" t="e">
        <f>'Application form'!#REF!</f>
        <v>#REF!</v>
      </c>
      <c r="AF27" s="28" t="e">
        <f>'Application form'!#REF!</f>
        <v>#REF!</v>
      </c>
    </row>
    <row r="28" spans="2:32" s="26" customFormat="1">
      <c r="B28" s="28"/>
      <c r="C28" s="28" t="str">
        <f>UPPER('Application form'!$AB$25)</f>
        <v/>
      </c>
      <c r="D28" s="28">
        <v>27</v>
      </c>
      <c r="E28" s="35" t="e">
        <f>'Application form'!#REF!</f>
        <v>#REF!</v>
      </c>
      <c r="F28" s="28" t="e">
        <f>IF(Application!E62=" ", " ",'Application form'!#REF!)</f>
        <v>#REF!</v>
      </c>
      <c r="G28" s="28" t="e">
        <f>PROPER('Application form'!#REF!)</f>
        <v>#REF!</v>
      </c>
      <c r="H28" s="28" t="e">
        <f>UPPER('Application form'!#REF!)</f>
        <v>#REF!</v>
      </c>
      <c r="I28" s="28"/>
      <c r="J28" s="28" t="e">
        <f>'Application form'!#REF!</f>
        <v>#REF!</v>
      </c>
      <c r="K28" s="28"/>
      <c r="L28" s="34" t="e">
        <f>'Application form'!#REF!</f>
        <v>#REF!</v>
      </c>
      <c r="M28" s="28" t="e">
        <f>'Application form'!#REF!</f>
        <v>#REF!</v>
      </c>
      <c r="N28" s="35" t="e">
        <f>'Application form'!#REF!</f>
        <v>#REF!</v>
      </c>
      <c r="O28" s="28" t="e">
        <f>'Application form'!#REF!</f>
        <v>#REF!</v>
      </c>
      <c r="P28" s="28" t="e">
        <f>'Application form'!#REF!</f>
        <v>#REF!</v>
      </c>
      <c r="Q28" s="28" t="e">
        <f>'Application form'!#REF!</f>
        <v>#REF!</v>
      </c>
      <c r="R28" s="34" t="e">
        <f>'Application form'!#REF!</f>
        <v>#REF!</v>
      </c>
      <c r="S28" s="28" t="e">
        <f>'Application form'!#REF!</f>
        <v>#REF!</v>
      </c>
      <c r="T28" s="35" t="e">
        <f>'Application form'!#REF!</f>
        <v>#REF!</v>
      </c>
      <c r="U28" s="28" t="e">
        <f>'Application form'!#REF!</f>
        <v>#REF!</v>
      </c>
      <c r="V28" s="28" t="e">
        <f>'Application form'!#REF!</f>
        <v>#REF!</v>
      </c>
      <c r="W28" s="28" t="e">
        <f>'Application form'!#REF!</f>
        <v>#REF!</v>
      </c>
      <c r="X28" s="28" t="e">
        <f>'Application form'!#REF!</f>
        <v>#REF!</v>
      </c>
      <c r="Y28" s="49" t="e">
        <f>'Application form'!#REF!</f>
        <v>#REF!</v>
      </c>
      <c r="Z28" s="49" t="e">
        <f>'Application form'!#REF!</f>
        <v>#REF!</v>
      </c>
      <c r="AA28" s="28" t="e">
        <f>'Application form'!#REF!</f>
        <v>#REF!</v>
      </c>
      <c r="AB28" s="28" t="e">
        <f>'Application form'!#REF!</f>
        <v>#REF!</v>
      </c>
      <c r="AC28" s="28" t="e">
        <f>'Application form'!#REF!</f>
        <v>#REF!</v>
      </c>
      <c r="AD28" s="28"/>
      <c r="AE28" s="28" t="e">
        <f>'Application form'!#REF!</f>
        <v>#REF!</v>
      </c>
      <c r="AF28" s="28" t="e">
        <f>'Application form'!#REF!</f>
        <v>#REF!</v>
      </c>
    </row>
    <row r="29" spans="2:32" s="26" customFormat="1">
      <c r="B29" s="28"/>
      <c r="C29" s="28" t="str">
        <f>UPPER('Application form'!$AB$25)</f>
        <v/>
      </c>
      <c r="D29" s="28">
        <v>28</v>
      </c>
      <c r="E29" s="35" t="e">
        <f>'Application form'!#REF!</f>
        <v>#REF!</v>
      </c>
      <c r="F29" s="28" t="e">
        <f>IF(Application!E63=" ", " ",'Application form'!#REF!)</f>
        <v>#REF!</v>
      </c>
      <c r="G29" s="28" t="e">
        <f>PROPER('Application form'!#REF!)</f>
        <v>#REF!</v>
      </c>
      <c r="H29" s="28" t="e">
        <f>UPPER('Application form'!#REF!)</f>
        <v>#REF!</v>
      </c>
      <c r="I29" s="28"/>
      <c r="J29" s="28" t="e">
        <f>'Application form'!#REF!</f>
        <v>#REF!</v>
      </c>
      <c r="K29" s="28"/>
      <c r="L29" s="34" t="e">
        <f>'Application form'!#REF!</f>
        <v>#REF!</v>
      </c>
      <c r="M29" s="28" t="e">
        <f>'Application form'!#REF!</f>
        <v>#REF!</v>
      </c>
      <c r="N29" s="35" t="e">
        <f>'Application form'!#REF!</f>
        <v>#REF!</v>
      </c>
      <c r="O29" s="28" t="e">
        <f>'Application form'!#REF!</f>
        <v>#REF!</v>
      </c>
      <c r="P29" s="28" t="e">
        <f>'Application form'!#REF!</f>
        <v>#REF!</v>
      </c>
      <c r="Q29" s="28" t="e">
        <f>'Application form'!#REF!</f>
        <v>#REF!</v>
      </c>
      <c r="R29" s="34" t="e">
        <f>'Application form'!#REF!</f>
        <v>#REF!</v>
      </c>
      <c r="S29" s="28" t="e">
        <f>'Application form'!#REF!</f>
        <v>#REF!</v>
      </c>
      <c r="T29" s="35" t="e">
        <f>'Application form'!#REF!</f>
        <v>#REF!</v>
      </c>
      <c r="U29" s="28" t="e">
        <f>'Application form'!#REF!</f>
        <v>#REF!</v>
      </c>
      <c r="V29" s="28" t="e">
        <f>'Application form'!#REF!</f>
        <v>#REF!</v>
      </c>
      <c r="W29" s="28" t="e">
        <f>'Application form'!#REF!</f>
        <v>#REF!</v>
      </c>
      <c r="X29" s="28" t="e">
        <f>'Application form'!#REF!</f>
        <v>#REF!</v>
      </c>
      <c r="Y29" s="49" t="e">
        <f>'Application form'!#REF!</f>
        <v>#REF!</v>
      </c>
      <c r="Z29" s="49" t="e">
        <f>'Application form'!#REF!</f>
        <v>#REF!</v>
      </c>
      <c r="AA29" s="28" t="e">
        <f>'Application form'!#REF!</f>
        <v>#REF!</v>
      </c>
      <c r="AB29" s="28" t="e">
        <f>'Application form'!#REF!</f>
        <v>#REF!</v>
      </c>
      <c r="AC29" s="28" t="e">
        <f>'Application form'!#REF!</f>
        <v>#REF!</v>
      </c>
      <c r="AD29" s="28"/>
      <c r="AE29" s="28" t="e">
        <f>'Application form'!#REF!</f>
        <v>#REF!</v>
      </c>
      <c r="AF29" s="28" t="e">
        <f>'Application form'!#REF!</f>
        <v>#REF!</v>
      </c>
    </row>
    <row r="30" spans="2:32" s="26" customFormat="1">
      <c r="B30" s="28"/>
      <c r="C30" s="28" t="str">
        <f>UPPER('Application form'!$AB$25)</f>
        <v/>
      </c>
      <c r="D30" s="28">
        <v>29</v>
      </c>
      <c r="E30" s="35" t="e">
        <f>'Application form'!#REF!</f>
        <v>#REF!</v>
      </c>
      <c r="F30" s="28" t="e">
        <f>IF(Application!E64=" ", " ",'Application form'!#REF!)</f>
        <v>#REF!</v>
      </c>
      <c r="G30" s="28" t="e">
        <f>PROPER('Application form'!#REF!)</f>
        <v>#REF!</v>
      </c>
      <c r="H30" s="28" t="e">
        <f>UPPER('Application form'!#REF!)</f>
        <v>#REF!</v>
      </c>
      <c r="I30" s="28"/>
      <c r="J30" s="28" t="e">
        <f>'Application form'!#REF!</f>
        <v>#REF!</v>
      </c>
      <c r="K30" s="28"/>
      <c r="L30" s="34" t="e">
        <f>'Application form'!#REF!</f>
        <v>#REF!</v>
      </c>
      <c r="M30" s="28" t="e">
        <f>'Application form'!#REF!</f>
        <v>#REF!</v>
      </c>
      <c r="N30" s="35" t="e">
        <f>'Application form'!#REF!</f>
        <v>#REF!</v>
      </c>
      <c r="O30" s="28" t="e">
        <f>'Application form'!#REF!</f>
        <v>#REF!</v>
      </c>
      <c r="P30" s="28" t="e">
        <f>'Application form'!#REF!</f>
        <v>#REF!</v>
      </c>
      <c r="Q30" s="28" t="e">
        <f>'Application form'!#REF!</f>
        <v>#REF!</v>
      </c>
      <c r="R30" s="34" t="e">
        <f>'Application form'!#REF!</f>
        <v>#REF!</v>
      </c>
      <c r="S30" s="28" t="e">
        <f>'Application form'!#REF!</f>
        <v>#REF!</v>
      </c>
      <c r="T30" s="35" t="e">
        <f>'Application form'!#REF!</f>
        <v>#REF!</v>
      </c>
      <c r="U30" s="28" t="e">
        <f>'Application form'!#REF!</f>
        <v>#REF!</v>
      </c>
      <c r="V30" s="28" t="e">
        <f>'Application form'!#REF!</f>
        <v>#REF!</v>
      </c>
      <c r="W30" s="28" t="e">
        <f>'Application form'!#REF!</f>
        <v>#REF!</v>
      </c>
      <c r="X30" s="28" t="e">
        <f>'Application form'!#REF!</f>
        <v>#REF!</v>
      </c>
      <c r="Y30" s="49" t="e">
        <f>'Application form'!#REF!</f>
        <v>#REF!</v>
      </c>
      <c r="Z30" s="49" t="e">
        <f>'Application form'!#REF!</f>
        <v>#REF!</v>
      </c>
      <c r="AA30" s="28" t="e">
        <f>'Application form'!#REF!</f>
        <v>#REF!</v>
      </c>
      <c r="AB30" s="28" t="e">
        <f>'Application form'!#REF!</f>
        <v>#REF!</v>
      </c>
      <c r="AC30" s="28" t="e">
        <f>'Application form'!#REF!</f>
        <v>#REF!</v>
      </c>
      <c r="AD30" s="28"/>
      <c r="AE30" s="28" t="e">
        <f>'Application form'!#REF!</f>
        <v>#REF!</v>
      </c>
      <c r="AF30" s="28" t="e">
        <f>'Application form'!#REF!</f>
        <v>#REF!</v>
      </c>
    </row>
    <row r="31" spans="2:32" s="26" customFormat="1">
      <c r="B31" s="28"/>
      <c r="C31" s="28" t="str">
        <f>UPPER('Application form'!$AB$25)</f>
        <v/>
      </c>
      <c r="D31" s="28">
        <v>30</v>
      </c>
      <c r="E31" s="35" t="e">
        <f>'Application form'!#REF!</f>
        <v>#REF!</v>
      </c>
      <c r="F31" s="28" t="e">
        <f>IF(Application!E65=" ", " ",'Application form'!#REF!)</f>
        <v>#REF!</v>
      </c>
      <c r="G31" s="28" t="e">
        <f>PROPER('Application form'!#REF!)</f>
        <v>#REF!</v>
      </c>
      <c r="H31" s="28" t="e">
        <f>UPPER('Application form'!#REF!)</f>
        <v>#REF!</v>
      </c>
      <c r="I31" s="28"/>
      <c r="J31" s="28" t="e">
        <f>'Application form'!#REF!</f>
        <v>#REF!</v>
      </c>
      <c r="K31" s="28"/>
      <c r="L31" s="34" t="e">
        <f>'Application form'!#REF!</f>
        <v>#REF!</v>
      </c>
      <c r="M31" s="28" t="e">
        <f>'Application form'!#REF!</f>
        <v>#REF!</v>
      </c>
      <c r="N31" s="35" t="e">
        <f>'Application form'!#REF!</f>
        <v>#REF!</v>
      </c>
      <c r="O31" s="28" t="e">
        <f>'Application form'!#REF!</f>
        <v>#REF!</v>
      </c>
      <c r="P31" s="28" t="e">
        <f>'Application form'!#REF!</f>
        <v>#REF!</v>
      </c>
      <c r="Q31" s="28" t="e">
        <f>'Application form'!#REF!</f>
        <v>#REF!</v>
      </c>
      <c r="R31" s="34" t="e">
        <f>'Application form'!#REF!</f>
        <v>#REF!</v>
      </c>
      <c r="S31" s="28" t="e">
        <f>'Application form'!#REF!</f>
        <v>#REF!</v>
      </c>
      <c r="T31" s="35" t="e">
        <f>'Application form'!#REF!</f>
        <v>#REF!</v>
      </c>
      <c r="U31" s="28" t="e">
        <f>'Application form'!#REF!</f>
        <v>#REF!</v>
      </c>
      <c r="V31" s="28" t="e">
        <f>'Application form'!#REF!</f>
        <v>#REF!</v>
      </c>
      <c r="W31" s="28" t="e">
        <f>'Application form'!#REF!</f>
        <v>#REF!</v>
      </c>
      <c r="X31" s="28" t="e">
        <f>'Application form'!#REF!</f>
        <v>#REF!</v>
      </c>
      <c r="Y31" s="49" t="e">
        <f>'Application form'!#REF!</f>
        <v>#REF!</v>
      </c>
      <c r="Z31" s="49" t="e">
        <f>'Application form'!#REF!</f>
        <v>#REF!</v>
      </c>
      <c r="AA31" s="28" t="e">
        <f>'Application form'!#REF!</f>
        <v>#REF!</v>
      </c>
      <c r="AB31" s="28" t="e">
        <f>'Application form'!#REF!</f>
        <v>#REF!</v>
      </c>
      <c r="AC31" s="28" t="e">
        <f>'Application form'!#REF!</f>
        <v>#REF!</v>
      </c>
      <c r="AD31" s="28"/>
      <c r="AE31" s="28" t="e">
        <f>'Application form'!#REF!</f>
        <v>#REF!</v>
      </c>
      <c r="AF31" s="28" t="e">
        <f>'Application form'!#REF!</f>
        <v>#REF!</v>
      </c>
    </row>
    <row r="32" spans="2:32" s="26" customFormat="1">
      <c r="Y32" s="50"/>
      <c r="Z32" s="50"/>
    </row>
    <row r="33" spans="25:26" s="26" customFormat="1">
      <c r="Y33" s="50"/>
      <c r="Z33" s="50"/>
    </row>
    <row r="34" spans="25:26" s="26" customFormat="1">
      <c r="Y34" s="50"/>
      <c r="Z34" s="50"/>
    </row>
    <row r="35" spans="25:26" s="26" customFormat="1">
      <c r="Y35" s="50"/>
      <c r="Z35" s="50"/>
    </row>
    <row r="36" spans="25:26" s="26" customFormat="1">
      <c r="Y36" s="50"/>
      <c r="Z36" s="50"/>
    </row>
    <row r="37" spans="25:26" s="26" customFormat="1">
      <c r="Y37" s="50"/>
      <c r="Z37" s="50"/>
    </row>
    <row r="38" spans="25:26" s="26" customFormat="1">
      <c r="Y38" s="50"/>
      <c r="Z38" s="50"/>
    </row>
    <row r="39" spans="25:26" s="26" customFormat="1">
      <c r="Y39" s="50"/>
      <c r="Z39" s="50"/>
    </row>
    <row r="40" spans="25:26" s="26" customFormat="1">
      <c r="Y40" s="50"/>
      <c r="Z40" s="50"/>
    </row>
    <row r="41" spans="25:26" s="26" customFormat="1">
      <c r="Y41" s="50"/>
      <c r="Z41" s="50"/>
    </row>
    <row r="42" spans="25:26" s="26" customFormat="1">
      <c r="Y42" s="50"/>
      <c r="Z42" s="50"/>
    </row>
    <row r="43" spans="25:26" s="26" customFormat="1">
      <c r="Y43" s="50"/>
      <c r="Z43" s="50"/>
    </row>
    <row r="44" spans="25:26" s="26" customFormat="1">
      <c r="Y44" s="50"/>
      <c r="Z44" s="50"/>
    </row>
    <row r="45" spans="25:26" s="26" customFormat="1">
      <c r="Y45" s="50"/>
      <c r="Z45" s="50"/>
    </row>
    <row r="46" spans="25:26" s="26" customFormat="1">
      <c r="Y46" s="50"/>
      <c r="Z46" s="50"/>
    </row>
    <row r="47" spans="25:26" s="26" customFormat="1">
      <c r="Y47" s="50"/>
      <c r="Z47" s="50"/>
    </row>
    <row r="48" spans="25:26" s="26" customFormat="1">
      <c r="Y48" s="50"/>
      <c r="Z48" s="50"/>
    </row>
    <row r="49" spans="25:26" s="26" customFormat="1">
      <c r="Y49" s="50"/>
      <c r="Z49" s="50"/>
    </row>
    <row r="50" spans="25:26" s="26" customFormat="1">
      <c r="Y50" s="50"/>
      <c r="Z50" s="50"/>
    </row>
    <row r="51" spans="25:26" s="26" customFormat="1">
      <c r="Y51" s="50"/>
      <c r="Z51" s="50"/>
    </row>
    <row r="52" spans="25:26" s="26" customFormat="1">
      <c r="Y52" s="50"/>
      <c r="Z52" s="50"/>
    </row>
    <row r="53" spans="25:26" s="26" customFormat="1">
      <c r="Y53" s="50"/>
      <c r="Z53" s="50"/>
    </row>
    <row r="54" spans="25:26" s="26" customFormat="1">
      <c r="Y54" s="50"/>
      <c r="Z54" s="50"/>
    </row>
    <row r="55" spans="25:26" s="26" customFormat="1">
      <c r="Y55" s="50"/>
      <c r="Z55" s="50"/>
    </row>
    <row r="56" spans="25:26" s="26" customFormat="1">
      <c r="Y56" s="50"/>
      <c r="Z56" s="50"/>
    </row>
    <row r="57" spans="25:26" s="26" customFormat="1">
      <c r="Y57" s="50"/>
      <c r="Z57" s="50"/>
    </row>
    <row r="58" spans="25:26" s="26" customFormat="1">
      <c r="Y58" s="50"/>
      <c r="Z58" s="50"/>
    </row>
    <row r="59" spans="25:26" s="26" customFormat="1">
      <c r="Y59" s="50"/>
      <c r="Z59" s="50"/>
    </row>
    <row r="60" spans="25:26" s="26" customFormat="1">
      <c r="Y60" s="50"/>
      <c r="Z60" s="50"/>
    </row>
    <row r="61" spans="25:26" s="26" customFormat="1">
      <c r="Y61" s="50"/>
      <c r="Z61" s="50"/>
    </row>
    <row r="62" spans="25:26" s="26" customFormat="1">
      <c r="Y62" s="50"/>
      <c r="Z62" s="50"/>
    </row>
    <row r="63" spans="25:26" s="26" customFormat="1">
      <c r="Y63" s="50"/>
      <c r="Z63" s="50"/>
    </row>
    <row r="64" spans="25:26" s="26" customFormat="1">
      <c r="Y64" s="50"/>
      <c r="Z64" s="50"/>
    </row>
    <row r="65" spans="25:26" s="26" customFormat="1">
      <c r="Y65" s="50"/>
      <c r="Z65" s="50"/>
    </row>
    <row r="66" spans="25:26" s="26" customFormat="1">
      <c r="Y66" s="50"/>
      <c r="Z66" s="50"/>
    </row>
    <row r="67" spans="25:26" s="26" customFormat="1">
      <c r="Y67" s="50"/>
      <c r="Z67" s="50"/>
    </row>
    <row r="68" spans="25:26" s="26" customFormat="1">
      <c r="Y68" s="50"/>
      <c r="Z68" s="50"/>
    </row>
    <row r="69" spans="25:26" s="26" customFormat="1">
      <c r="Y69" s="50"/>
      <c r="Z69" s="50"/>
    </row>
    <row r="70" spans="25:26" s="26" customFormat="1">
      <c r="Y70" s="50"/>
      <c r="Z70" s="50"/>
    </row>
    <row r="71" spans="25:26" s="26" customFormat="1">
      <c r="Y71" s="50"/>
      <c r="Z71" s="50"/>
    </row>
    <row r="72" spans="25:26" s="26" customFormat="1">
      <c r="Y72" s="50"/>
      <c r="Z72" s="50"/>
    </row>
    <row r="73" spans="25:26" s="26" customFormat="1">
      <c r="Y73" s="50"/>
      <c r="Z73" s="50"/>
    </row>
    <row r="74" spans="25:26" s="26" customFormat="1">
      <c r="Y74" s="50"/>
      <c r="Z74" s="50"/>
    </row>
    <row r="75" spans="25:26" s="26" customFormat="1">
      <c r="Y75" s="50"/>
      <c r="Z75" s="50"/>
    </row>
    <row r="76" spans="25:26" s="26" customFormat="1">
      <c r="Y76" s="50"/>
      <c r="Z76" s="50"/>
    </row>
    <row r="77" spans="25:26" s="26" customFormat="1">
      <c r="Y77" s="50"/>
      <c r="Z77" s="50"/>
    </row>
    <row r="78" spans="25:26" s="26" customFormat="1">
      <c r="Y78" s="50"/>
      <c r="Z78" s="50"/>
    </row>
    <row r="79" spans="25:26" s="26" customFormat="1">
      <c r="Y79" s="50"/>
      <c r="Z79" s="50"/>
    </row>
    <row r="80" spans="25:26" s="26" customFormat="1">
      <c r="Y80" s="50"/>
      <c r="Z80" s="50"/>
    </row>
    <row r="81" spans="25:26" s="26" customFormat="1">
      <c r="Y81" s="50"/>
      <c r="Z81" s="50"/>
    </row>
    <row r="82" spans="25:26" s="26" customFormat="1">
      <c r="Y82" s="50"/>
      <c r="Z82" s="50"/>
    </row>
    <row r="83" spans="25:26" s="26" customFormat="1">
      <c r="Y83" s="50"/>
      <c r="Z83" s="50"/>
    </row>
    <row r="84" spans="25:26" s="26" customFormat="1">
      <c r="Y84" s="50"/>
      <c r="Z84" s="50"/>
    </row>
    <row r="85" spans="25:26" s="26" customFormat="1">
      <c r="Y85" s="50"/>
      <c r="Z85" s="50"/>
    </row>
    <row r="86" spans="25:26" s="26" customFormat="1">
      <c r="Y86" s="50"/>
      <c r="Z86" s="50"/>
    </row>
    <row r="87" spans="25:26" s="26" customFormat="1">
      <c r="Y87" s="50"/>
      <c r="Z87" s="50"/>
    </row>
    <row r="88" spans="25:26" s="26" customFormat="1">
      <c r="Y88" s="50"/>
      <c r="Z88" s="50"/>
    </row>
    <row r="89" spans="25:26" s="26" customFormat="1">
      <c r="Y89" s="50"/>
      <c r="Z89" s="50"/>
    </row>
    <row r="90" spans="25:26" s="26" customFormat="1">
      <c r="Y90" s="50"/>
      <c r="Z90" s="50"/>
    </row>
    <row r="91" spans="25:26" s="26" customFormat="1">
      <c r="Y91" s="50"/>
      <c r="Z91" s="50"/>
    </row>
    <row r="92" spans="25:26" s="26" customFormat="1">
      <c r="Y92" s="50"/>
      <c r="Z92" s="50"/>
    </row>
    <row r="93" spans="25:26" s="26" customFormat="1">
      <c r="Y93" s="50"/>
      <c r="Z93" s="50"/>
    </row>
    <row r="94" spans="25:26" s="26" customFormat="1">
      <c r="Y94" s="50"/>
      <c r="Z94" s="50"/>
    </row>
    <row r="95" spans="25:26" s="26" customFormat="1">
      <c r="Y95" s="50"/>
      <c r="Z95" s="50"/>
    </row>
    <row r="96" spans="25:26" s="26" customFormat="1">
      <c r="Y96" s="50"/>
      <c r="Z96" s="50"/>
    </row>
    <row r="97" spans="25:26" s="26" customFormat="1">
      <c r="Y97" s="50"/>
      <c r="Z97" s="50"/>
    </row>
    <row r="98" spans="25:26" s="26" customFormat="1">
      <c r="Y98" s="50"/>
      <c r="Z98" s="50"/>
    </row>
    <row r="99" spans="25:26" s="26" customFormat="1">
      <c r="Y99" s="50"/>
      <c r="Z99" s="50"/>
    </row>
    <row r="100" spans="25:26" s="26" customFormat="1">
      <c r="Y100" s="50"/>
      <c r="Z100" s="50"/>
    </row>
    <row r="101" spans="25:26" s="26" customFormat="1">
      <c r="Y101" s="50"/>
      <c r="Z101" s="50"/>
    </row>
    <row r="102" spans="25:26" s="26" customFormat="1">
      <c r="Y102" s="50"/>
      <c r="Z102" s="50"/>
    </row>
    <row r="103" spans="25:26" s="26" customFormat="1">
      <c r="Y103" s="50"/>
      <c r="Z103" s="50"/>
    </row>
    <row r="104" spans="25:26" s="26" customFormat="1">
      <c r="Y104" s="50"/>
      <c r="Z104" s="50"/>
    </row>
    <row r="105" spans="25:26" s="26" customFormat="1">
      <c r="Y105" s="50"/>
      <c r="Z105" s="50"/>
    </row>
    <row r="106" spans="25:26" s="26" customFormat="1">
      <c r="Y106" s="50"/>
      <c r="Z106" s="50"/>
    </row>
    <row r="107" spans="25:26" s="26" customFormat="1">
      <c r="Y107" s="50"/>
      <c r="Z107" s="50"/>
    </row>
    <row r="108" spans="25:26" s="26" customFormat="1">
      <c r="Y108" s="50"/>
      <c r="Z108" s="50"/>
    </row>
    <row r="109" spans="25:26" s="26" customFormat="1">
      <c r="Y109" s="50"/>
      <c r="Z109" s="50"/>
    </row>
    <row r="110" spans="25:26" s="26" customFormat="1">
      <c r="Y110" s="50"/>
      <c r="Z110" s="50"/>
    </row>
    <row r="111" spans="25:26" s="26" customFormat="1">
      <c r="Y111" s="50"/>
      <c r="Z111" s="50"/>
    </row>
    <row r="112" spans="25:26" s="26" customFormat="1">
      <c r="Y112" s="50"/>
      <c r="Z112" s="50"/>
    </row>
    <row r="113" spans="25:26" s="26" customFormat="1">
      <c r="Y113" s="50"/>
      <c r="Z113" s="50"/>
    </row>
    <row r="114" spans="25:26" s="26" customFormat="1">
      <c r="Y114" s="50"/>
      <c r="Z114" s="50"/>
    </row>
    <row r="115" spans="25:26" s="26" customFormat="1">
      <c r="Y115" s="50"/>
      <c r="Z115" s="50"/>
    </row>
    <row r="116" spans="25:26" s="26" customFormat="1">
      <c r="Y116" s="50"/>
      <c r="Z116" s="50"/>
    </row>
    <row r="117" spans="25:26" s="26" customFormat="1">
      <c r="Y117" s="50"/>
      <c r="Z117" s="50"/>
    </row>
    <row r="118" spans="25:26" s="26" customFormat="1">
      <c r="Y118" s="50"/>
      <c r="Z118" s="50"/>
    </row>
    <row r="119" spans="25:26" s="26" customFormat="1">
      <c r="Y119" s="50"/>
      <c r="Z119" s="50"/>
    </row>
    <row r="120" spans="25:26" s="26" customFormat="1">
      <c r="Y120" s="50"/>
      <c r="Z120" s="50"/>
    </row>
    <row r="121" spans="25:26" s="26" customFormat="1">
      <c r="Y121" s="50"/>
      <c r="Z121" s="50"/>
    </row>
    <row r="122" spans="25:26" s="26" customFormat="1">
      <c r="Y122" s="50"/>
      <c r="Z122" s="50"/>
    </row>
    <row r="123" spans="25:26" s="26" customFormat="1">
      <c r="Y123" s="50"/>
      <c r="Z123" s="50"/>
    </row>
    <row r="124" spans="25:26" s="26" customFormat="1">
      <c r="Y124" s="50"/>
      <c r="Z124" s="50"/>
    </row>
    <row r="125" spans="25:26" s="26" customFormat="1">
      <c r="Y125" s="50"/>
      <c r="Z125" s="50"/>
    </row>
    <row r="126" spans="25:26" s="26" customFormat="1">
      <c r="Y126" s="50"/>
      <c r="Z126" s="50"/>
    </row>
    <row r="127" spans="25:26" s="26" customFormat="1">
      <c r="Y127" s="50"/>
      <c r="Z127" s="50"/>
    </row>
    <row r="128" spans="25:26" s="26" customFormat="1">
      <c r="Y128" s="50"/>
      <c r="Z128" s="50"/>
    </row>
    <row r="129" spans="25:26" s="26" customFormat="1">
      <c r="Y129" s="50"/>
      <c r="Z129" s="50"/>
    </row>
    <row r="130" spans="25:26" s="26" customFormat="1">
      <c r="Y130" s="50"/>
      <c r="Z130" s="50"/>
    </row>
    <row r="131" spans="25:26" s="26" customFormat="1">
      <c r="Y131" s="50"/>
      <c r="Z131" s="50"/>
    </row>
    <row r="132" spans="25:26" s="26" customFormat="1">
      <c r="Y132" s="50"/>
      <c r="Z132" s="50"/>
    </row>
    <row r="133" spans="25:26" s="26" customFormat="1">
      <c r="Y133" s="50"/>
      <c r="Z133" s="50"/>
    </row>
    <row r="134" spans="25:26" s="26" customFormat="1">
      <c r="Y134" s="50"/>
      <c r="Z134" s="50"/>
    </row>
    <row r="135" spans="25:26" s="26" customFormat="1">
      <c r="Y135" s="50"/>
      <c r="Z135" s="50"/>
    </row>
    <row r="136" spans="25:26" s="26" customFormat="1">
      <c r="Y136" s="50"/>
      <c r="Z136" s="50"/>
    </row>
    <row r="137" spans="25:26" s="26" customFormat="1">
      <c r="Y137" s="50"/>
      <c r="Z137" s="50"/>
    </row>
    <row r="138" spans="25:26" s="26" customFormat="1">
      <c r="Y138" s="50"/>
      <c r="Z138" s="50"/>
    </row>
    <row r="139" spans="25:26" s="26" customFormat="1">
      <c r="Y139" s="50"/>
      <c r="Z139" s="50"/>
    </row>
    <row r="140" spans="25:26" s="26" customFormat="1">
      <c r="Y140" s="50"/>
      <c r="Z140" s="50"/>
    </row>
    <row r="141" spans="25:26" s="26" customFormat="1">
      <c r="Y141" s="50"/>
      <c r="Z141" s="50"/>
    </row>
    <row r="142" spans="25:26" s="26" customFormat="1">
      <c r="Y142" s="50"/>
      <c r="Z142" s="50"/>
    </row>
    <row r="143" spans="25:26" s="26" customFormat="1">
      <c r="Y143" s="50"/>
      <c r="Z143" s="50"/>
    </row>
    <row r="144" spans="25:26" s="26" customFormat="1">
      <c r="Y144" s="50"/>
      <c r="Z144" s="50"/>
    </row>
    <row r="145" spans="25:26" s="26" customFormat="1">
      <c r="Y145" s="50"/>
      <c r="Z145" s="50"/>
    </row>
    <row r="146" spans="25:26" s="26" customFormat="1">
      <c r="Y146" s="50"/>
      <c r="Z146" s="50"/>
    </row>
    <row r="147" spans="25:26" s="26" customFormat="1">
      <c r="Y147" s="50"/>
      <c r="Z147" s="50"/>
    </row>
    <row r="148" spans="25:26" s="26" customFormat="1">
      <c r="Y148" s="50"/>
      <c r="Z148" s="50"/>
    </row>
    <row r="149" spans="25:26" s="26" customFormat="1">
      <c r="Y149" s="50"/>
      <c r="Z149" s="50"/>
    </row>
    <row r="150" spans="25:26" s="26" customFormat="1">
      <c r="Y150" s="50"/>
      <c r="Z150" s="50"/>
    </row>
    <row r="151" spans="25:26" s="26" customFormat="1">
      <c r="Y151" s="50"/>
      <c r="Z151" s="50"/>
    </row>
    <row r="152" spans="25:26" s="26" customFormat="1">
      <c r="Y152" s="50"/>
      <c r="Z152" s="50"/>
    </row>
    <row r="153" spans="25:26" s="26" customFormat="1">
      <c r="Y153" s="50"/>
      <c r="Z153" s="50"/>
    </row>
    <row r="154" spans="25:26" s="26" customFormat="1">
      <c r="Y154" s="50"/>
      <c r="Z154" s="50"/>
    </row>
    <row r="155" spans="25:26" s="26" customFormat="1">
      <c r="Y155" s="50"/>
      <c r="Z155" s="50"/>
    </row>
    <row r="156" spans="25:26" s="26" customFormat="1">
      <c r="Y156" s="50"/>
      <c r="Z156" s="50"/>
    </row>
    <row r="157" spans="25:26" s="26" customFormat="1">
      <c r="Y157" s="50"/>
      <c r="Z157" s="50"/>
    </row>
    <row r="158" spans="25:26" s="26" customFormat="1">
      <c r="Y158" s="50"/>
      <c r="Z158" s="50"/>
    </row>
    <row r="159" spans="25:26" s="26" customFormat="1">
      <c r="Y159" s="50"/>
      <c r="Z159" s="50"/>
    </row>
    <row r="160" spans="25:26" s="26" customFormat="1">
      <c r="Y160" s="50"/>
      <c r="Z160" s="50"/>
    </row>
    <row r="161" spans="25:26" s="26" customFormat="1">
      <c r="Y161" s="50"/>
      <c r="Z161" s="50"/>
    </row>
    <row r="162" spans="25:26" s="26" customFormat="1">
      <c r="Y162" s="50"/>
      <c r="Z162" s="50"/>
    </row>
    <row r="163" spans="25:26" s="26" customFormat="1">
      <c r="Y163" s="50"/>
      <c r="Z163" s="50"/>
    </row>
    <row r="164" spans="25:26" s="26" customFormat="1">
      <c r="Y164" s="50"/>
      <c r="Z164" s="50"/>
    </row>
    <row r="165" spans="25:26" s="26" customFormat="1">
      <c r="Y165" s="50"/>
      <c r="Z165" s="50"/>
    </row>
    <row r="166" spans="25:26" s="26" customFormat="1">
      <c r="Y166" s="50"/>
      <c r="Z166" s="50"/>
    </row>
    <row r="167" spans="25:26" s="26" customFormat="1">
      <c r="Y167" s="50"/>
      <c r="Z167" s="50"/>
    </row>
    <row r="168" spans="25:26" s="26" customFormat="1">
      <c r="Y168" s="50"/>
      <c r="Z168" s="50"/>
    </row>
    <row r="169" spans="25:26" s="26" customFormat="1">
      <c r="Y169" s="50"/>
      <c r="Z169" s="50"/>
    </row>
    <row r="170" spans="25:26" s="26" customFormat="1">
      <c r="Y170" s="50"/>
      <c r="Z170" s="50"/>
    </row>
    <row r="171" spans="25:26" s="26" customFormat="1">
      <c r="Y171" s="50"/>
      <c r="Z171" s="50"/>
    </row>
    <row r="172" spans="25:26" s="26" customFormat="1">
      <c r="Y172" s="50"/>
      <c r="Z172" s="50"/>
    </row>
    <row r="173" spans="25:26" s="26" customFormat="1">
      <c r="Y173" s="50"/>
      <c r="Z173" s="50"/>
    </row>
    <row r="174" spans="25:26" s="26" customFormat="1">
      <c r="Y174" s="50"/>
      <c r="Z174" s="50"/>
    </row>
    <row r="175" spans="25:26" s="26" customFormat="1">
      <c r="Y175" s="50"/>
      <c r="Z175" s="50"/>
    </row>
    <row r="176" spans="25:26" s="26" customFormat="1">
      <c r="Y176" s="50"/>
      <c r="Z176" s="50"/>
    </row>
    <row r="177" spans="25:26" s="26" customFormat="1">
      <c r="Y177" s="50"/>
      <c r="Z177" s="50"/>
    </row>
    <row r="178" spans="25:26" s="26" customFormat="1">
      <c r="Y178" s="50"/>
      <c r="Z178" s="50"/>
    </row>
    <row r="179" spans="25:26" s="26" customFormat="1">
      <c r="Y179" s="50"/>
      <c r="Z179" s="50"/>
    </row>
    <row r="180" spans="25:26" s="26" customFormat="1">
      <c r="Y180" s="50"/>
      <c r="Z180" s="50"/>
    </row>
    <row r="181" spans="25:26" s="26" customFormat="1">
      <c r="Y181" s="50"/>
      <c r="Z181" s="50"/>
    </row>
    <row r="182" spans="25:26" s="26" customFormat="1">
      <c r="Y182" s="50"/>
      <c r="Z182" s="50"/>
    </row>
    <row r="183" spans="25:26" s="26" customFormat="1">
      <c r="Y183" s="50"/>
      <c r="Z183" s="50"/>
    </row>
    <row r="184" spans="25:26" s="26" customFormat="1">
      <c r="Y184" s="50"/>
      <c r="Z184" s="50"/>
    </row>
    <row r="185" spans="25:26" s="26" customFormat="1">
      <c r="Y185" s="50"/>
      <c r="Z185" s="50"/>
    </row>
    <row r="186" spans="25:26" s="26" customFormat="1">
      <c r="Y186" s="50"/>
      <c r="Z186" s="50"/>
    </row>
    <row r="187" spans="25:26" s="26" customFormat="1">
      <c r="Y187" s="50"/>
      <c r="Z187" s="50"/>
    </row>
    <row r="188" spans="25:26" s="26" customFormat="1">
      <c r="Y188" s="50"/>
      <c r="Z188" s="50"/>
    </row>
    <row r="189" spans="25:26" s="26" customFormat="1">
      <c r="Y189" s="50"/>
      <c r="Z189" s="50"/>
    </row>
  </sheetData>
  <sheetProtection sheet="1" objects="1" scenarios="1"/>
  <phoneticPr fontId="9"/>
  <conditionalFormatting sqref="Y2:Y31">
    <cfRule type="expression" dxfId="1" priority="2">
      <formula>L2&lt;&gt;Y2</formula>
    </cfRule>
  </conditionalFormatting>
  <conditionalFormatting sqref="Z2:Z31">
    <cfRule type="expression" dxfId="0" priority="1">
      <formula>R2&lt;&gt;Z2</formula>
    </cfRule>
  </conditionalFormatting>
  <pageMargins left="0.7" right="0.7" top="0.75" bottom="0.75" header="0.3" footer="0.3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6</vt:i4>
      </vt:variant>
    </vt:vector>
  </HeadingPairs>
  <TitlesOfParts>
    <vt:vector size="11" baseType="lpstr">
      <vt:lpstr>Application form</vt:lpstr>
      <vt:lpstr>Sheet1</vt:lpstr>
      <vt:lpstr>Sheet2</vt:lpstr>
      <vt:lpstr>Contact</vt:lpstr>
      <vt:lpstr>Application</vt:lpstr>
      <vt:lpstr>A.</vt:lpstr>
      <vt:lpstr>'Application form'!Druckbereich</vt:lpstr>
      <vt:lpstr>KRH</vt:lpstr>
      <vt:lpstr>Mr.</vt:lpstr>
      <vt:lpstr>Ms.</vt:lpstr>
      <vt:lpstr>SGH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kubota</dc:creator>
  <cp:lastModifiedBy>alla_h</cp:lastModifiedBy>
  <cp:lastPrinted>2018-09-04T01:29:43Z</cp:lastPrinted>
  <dcterms:created xsi:type="dcterms:W3CDTF">2012-08-06T07:06:26Z</dcterms:created>
  <dcterms:modified xsi:type="dcterms:W3CDTF">2019-05-24T08:30:51Z</dcterms:modified>
</cp:coreProperties>
</file>