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eamablagen\2_Gold\2_Tournaments &amp; Camps\2019\EJO\ITA Rome\"/>
    </mc:Choice>
  </mc:AlternateContent>
  <xr:revisionPtr revIDLastSave="0" documentId="8_{D043FFA9-2008-4FB7-BF3C-922C30442CB6}" xr6:coauthVersionLast="40" xr6:coauthVersionMax="40" xr10:uidLastSave="{00000000-0000-0000-0000-000000000000}"/>
  <bookViews>
    <workbookView xWindow="0" yWindow="0" windowWidth="28800" windowHeight="12165" xr2:uid="{00000000-000D-0000-FFFF-FFFF00000000}"/>
  </bookViews>
  <sheets>
    <sheet name="ACCOMMODATION FORM" sheetId="1" r:id="rId1"/>
    <sheet name="PRE-INVOICE  " sheetId="3" r:id="rId2"/>
    <sheet name="TRAVEL FORM" sheetId="4" r:id="rId3"/>
  </sheets>
  <definedNames>
    <definedName name="_xlnm._FilterDatabase" localSheetId="0" hidden="1">'ACCOMMODATION FORM'!#REF!</definedName>
    <definedName name="_xlnm._FilterDatabase" localSheetId="1" hidden="1">'PRE-INVOICE  '!#REF!</definedName>
    <definedName name="_xlnm.Print_Area" localSheetId="0">'ACCOMMODATION FORM'!$B$2:$R$42</definedName>
    <definedName name="_xlnm.Print_Area" localSheetId="1">'PRE-INVOICE  '!$B$2:$R$45</definedName>
    <definedName name="_xlnm.Print_Area" localSheetId="2">'TRAVEL FORM'!$A$1:$P$17</definedName>
    <definedName name="N°_SINGLE_ROOM">'ACCOMMODATION FORM'!$K$14:$L$38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" i="4" l="1"/>
  <c r="P14" i="3"/>
  <c r="M12" i="3"/>
  <c r="M8" i="3"/>
  <c r="E7" i="4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14" i="1"/>
  <c r="M7" i="4" l="1"/>
  <c r="B5" i="3"/>
  <c r="B5" i="4"/>
  <c r="B7" i="4"/>
  <c r="B4" i="4"/>
  <c r="B3" i="4"/>
  <c r="B4" i="3"/>
  <c r="B3" i="3"/>
  <c r="M11" i="3" l="1"/>
  <c r="M7" i="3"/>
  <c r="P38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15" i="1"/>
  <c r="P14" i="1"/>
  <c r="R14" i="1" s="1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18" i="3"/>
  <c r="Q17" i="3"/>
  <c r="K19" i="3"/>
  <c r="L19" i="3"/>
  <c r="M19" i="3"/>
  <c r="N19" i="3"/>
  <c r="O19" i="3"/>
  <c r="K20" i="3"/>
  <c r="L20" i="3"/>
  <c r="M20" i="3"/>
  <c r="N20" i="3"/>
  <c r="O20" i="3"/>
  <c r="K21" i="3"/>
  <c r="L21" i="3"/>
  <c r="M21" i="3"/>
  <c r="N21" i="3"/>
  <c r="O21" i="3"/>
  <c r="K22" i="3"/>
  <c r="L22" i="3"/>
  <c r="M22" i="3"/>
  <c r="N22" i="3"/>
  <c r="O22" i="3"/>
  <c r="K23" i="3"/>
  <c r="L23" i="3"/>
  <c r="M23" i="3"/>
  <c r="N23" i="3"/>
  <c r="O23" i="3"/>
  <c r="K24" i="3"/>
  <c r="L24" i="3"/>
  <c r="M24" i="3"/>
  <c r="N24" i="3"/>
  <c r="O24" i="3"/>
  <c r="K25" i="3"/>
  <c r="L25" i="3"/>
  <c r="M25" i="3"/>
  <c r="N25" i="3"/>
  <c r="O25" i="3"/>
  <c r="K26" i="3"/>
  <c r="L26" i="3"/>
  <c r="M26" i="3"/>
  <c r="N26" i="3"/>
  <c r="O26" i="3"/>
  <c r="K27" i="3"/>
  <c r="L27" i="3"/>
  <c r="M27" i="3"/>
  <c r="N27" i="3"/>
  <c r="O27" i="3"/>
  <c r="K28" i="3"/>
  <c r="L28" i="3"/>
  <c r="M28" i="3"/>
  <c r="N28" i="3"/>
  <c r="O28" i="3"/>
  <c r="K29" i="3"/>
  <c r="L29" i="3"/>
  <c r="M29" i="3"/>
  <c r="N29" i="3"/>
  <c r="O29" i="3"/>
  <c r="K30" i="3"/>
  <c r="L30" i="3"/>
  <c r="M30" i="3"/>
  <c r="N30" i="3"/>
  <c r="O30" i="3"/>
  <c r="K31" i="3"/>
  <c r="L31" i="3"/>
  <c r="M31" i="3"/>
  <c r="N31" i="3"/>
  <c r="O31" i="3"/>
  <c r="K32" i="3"/>
  <c r="L32" i="3"/>
  <c r="M32" i="3"/>
  <c r="N32" i="3"/>
  <c r="O32" i="3"/>
  <c r="K33" i="3"/>
  <c r="L33" i="3"/>
  <c r="M33" i="3"/>
  <c r="N33" i="3"/>
  <c r="O33" i="3"/>
  <c r="K34" i="3"/>
  <c r="L34" i="3"/>
  <c r="M34" i="3"/>
  <c r="N34" i="3"/>
  <c r="O34" i="3"/>
  <c r="K35" i="3"/>
  <c r="L35" i="3"/>
  <c r="M35" i="3"/>
  <c r="N35" i="3"/>
  <c r="O35" i="3"/>
  <c r="K36" i="3"/>
  <c r="L36" i="3"/>
  <c r="M36" i="3"/>
  <c r="N36" i="3"/>
  <c r="O36" i="3"/>
  <c r="K37" i="3"/>
  <c r="L37" i="3"/>
  <c r="M37" i="3"/>
  <c r="N37" i="3"/>
  <c r="O37" i="3"/>
  <c r="K38" i="3"/>
  <c r="L38" i="3"/>
  <c r="M38" i="3"/>
  <c r="N38" i="3"/>
  <c r="O38" i="3"/>
  <c r="K39" i="3"/>
  <c r="L39" i="3"/>
  <c r="M39" i="3"/>
  <c r="N39" i="3"/>
  <c r="O39" i="3"/>
  <c r="K40" i="3"/>
  <c r="L40" i="3"/>
  <c r="M40" i="3"/>
  <c r="N40" i="3"/>
  <c r="O40" i="3"/>
  <c r="K41" i="3"/>
  <c r="L41" i="3"/>
  <c r="M41" i="3"/>
  <c r="N41" i="3"/>
  <c r="O41" i="3"/>
  <c r="K18" i="3"/>
  <c r="L18" i="3"/>
  <c r="M18" i="3"/>
  <c r="N18" i="3"/>
  <c r="O18" i="3"/>
  <c r="K17" i="3"/>
  <c r="L17" i="3"/>
  <c r="N17" i="3"/>
  <c r="O17" i="3"/>
  <c r="P37" i="3" l="1"/>
  <c r="R34" i="1"/>
  <c r="P33" i="3"/>
  <c r="R30" i="1"/>
  <c r="P25" i="3"/>
  <c r="R22" i="1"/>
  <c r="P21" i="3"/>
  <c r="R18" i="1"/>
  <c r="P34" i="3"/>
  <c r="R31" i="1"/>
  <c r="P26" i="3"/>
  <c r="R23" i="1"/>
  <c r="P41" i="3"/>
  <c r="R38" i="1"/>
  <c r="P40" i="3"/>
  <c r="R37" i="1"/>
  <c r="P36" i="3"/>
  <c r="R33" i="1"/>
  <c r="P32" i="3"/>
  <c r="R29" i="1"/>
  <c r="P28" i="3"/>
  <c r="R25" i="1"/>
  <c r="P24" i="3"/>
  <c r="R21" i="1"/>
  <c r="P20" i="3"/>
  <c r="R17" i="1"/>
  <c r="P18" i="3"/>
  <c r="R15" i="1"/>
  <c r="P29" i="3"/>
  <c r="R26" i="1"/>
  <c r="P38" i="3"/>
  <c r="R35" i="1"/>
  <c r="P30" i="3"/>
  <c r="R27" i="1"/>
  <c r="P22" i="3"/>
  <c r="R19" i="1"/>
  <c r="P39" i="3"/>
  <c r="R36" i="1"/>
  <c r="P35" i="3"/>
  <c r="R32" i="1"/>
  <c r="P31" i="3"/>
  <c r="R28" i="1"/>
  <c r="P27" i="3"/>
  <c r="R24" i="1"/>
  <c r="P23" i="3"/>
  <c r="R20" i="1"/>
  <c r="P19" i="3"/>
  <c r="R16" i="1"/>
  <c r="P17" i="3"/>
  <c r="M17" i="3"/>
  <c r="D45" i="3"/>
  <c r="D44" i="3"/>
  <c r="B14" i="4"/>
  <c r="P16" i="3"/>
  <c r="K45" i="3"/>
  <c r="J45" i="3"/>
  <c r="I45" i="3"/>
  <c r="H45" i="3"/>
  <c r="G45" i="3"/>
  <c r="F45" i="3"/>
  <c r="E45" i="3"/>
  <c r="K44" i="3"/>
  <c r="J44" i="3"/>
  <c r="I44" i="3"/>
  <c r="H44" i="3"/>
  <c r="G44" i="3"/>
  <c r="F44" i="3"/>
  <c r="E44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17" i="3"/>
  <c r="J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17" i="3"/>
  <c r="B18" i="3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L42" i="1"/>
  <c r="L41" i="1"/>
  <c r="B15" i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R19" i="3" l="1"/>
  <c r="R41" i="3"/>
  <c r="R37" i="3"/>
  <c r="R33" i="3"/>
  <c r="R29" i="3"/>
  <c r="R25" i="3"/>
  <c r="R21" i="3"/>
  <c r="R39" i="3"/>
  <c r="R31" i="3"/>
  <c r="R27" i="3"/>
  <c r="R38" i="3"/>
  <c r="R34" i="3"/>
  <c r="R30" i="3"/>
  <c r="R26" i="3"/>
  <c r="R35" i="3"/>
  <c r="R20" i="3"/>
  <c r="R22" i="3"/>
  <c r="R40" i="3"/>
  <c r="R36" i="3"/>
  <c r="R32" i="3"/>
  <c r="R28" i="3"/>
  <c r="R24" i="3"/>
  <c r="R23" i="3"/>
  <c r="L45" i="3"/>
  <c r="L44" i="3"/>
  <c r="R17" i="3" l="1"/>
  <c r="R39" i="1"/>
  <c r="R18" i="3"/>
  <c r="R40" i="1" l="1"/>
  <c r="R41" i="1" s="1"/>
  <c r="R42" i="3"/>
  <c r="R43" i="3" s="1"/>
  <c r="R44" i="3" s="1"/>
</calcChain>
</file>

<file path=xl/sharedStrings.xml><?xml version="1.0" encoding="utf-8"?>
<sst xmlns="http://schemas.openxmlformats.org/spreadsheetml/2006/main" count="103" uniqueCount="72">
  <si>
    <t xml:space="preserve">TO: </t>
  </si>
  <si>
    <t>FUNCTION</t>
  </si>
  <si>
    <t>N°</t>
  </si>
  <si>
    <t>CONTACT PERSON:</t>
  </si>
  <si>
    <t>POSITION:</t>
  </si>
  <si>
    <t>PHONE NUMBER:</t>
  </si>
  <si>
    <t>DATE OF ARRIVAL</t>
  </si>
  <si>
    <t>DATE OF DEPARTURE</t>
  </si>
  <si>
    <t>TOTAL AMOUNT IN B&amp;B</t>
  </si>
  <si>
    <t>TOTAL AMOUNT MEALS INCLUDED</t>
  </si>
  <si>
    <t>TOTAL</t>
  </si>
  <si>
    <t>E MAIL:</t>
  </si>
  <si>
    <t>PARTIAL AMOUNT</t>
  </si>
  <si>
    <t>Euro</t>
  </si>
  <si>
    <t>EJU      FEE</t>
  </si>
  <si>
    <t>SURNAME</t>
  </si>
  <si>
    <t>NAME</t>
  </si>
  <si>
    <t xml:space="preserve"> </t>
  </si>
  <si>
    <t>drop-down</t>
  </si>
  <si>
    <t>AT</t>
  </si>
  <si>
    <t>FROM</t>
  </si>
  <si>
    <t>N° OF PAX</t>
  </si>
  <si>
    <t>N°OF PAX</t>
  </si>
  <si>
    <t>TIME OF ARRIVAL</t>
  </si>
  <si>
    <t>ARRIVAL BY</t>
  </si>
  <si>
    <t>TIME OF DEPARTURE</t>
  </si>
  <si>
    <t>DEPARTURE BY</t>
  </si>
  <si>
    <t>DROP-DOWN</t>
  </si>
  <si>
    <t xml:space="preserve">DROP-DOWN </t>
  </si>
  <si>
    <t xml:space="preserve">drop-down </t>
  </si>
  <si>
    <t>TO</t>
  </si>
  <si>
    <t>HOTEL CAT. 2</t>
  </si>
  <si>
    <t>HOTEL CAT. 1</t>
  </si>
  <si>
    <t>DOUBLE ROOM  b&amp;b</t>
  </si>
  <si>
    <r>
      <t>LUNCH (</t>
    </r>
    <r>
      <rPr>
        <sz val="11"/>
        <color theme="1"/>
        <rFont val="Calibri"/>
        <family val="2"/>
      </rPr>
      <t>€ 15,00)</t>
    </r>
  </si>
  <si>
    <t>LUNCH (€ 15,00)</t>
  </si>
  <si>
    <t>DINNER (€ 1600)</t>
  </si>
  <si>
    <t>SURNAME:</t>
  </si>
  <si>
    <t>HEAD OF THE DELEGATION
IN TRAVEL</t>
  </si>
  <si>
    <t>CLUB:</t>
  </si>
  <si>
    <t>COUNTRY:</t>
  </si>
  <si>
    <t>N° OF MEALS</t>
  </si>
  <si>
    <t>PARTIAL AMOUNT (b&amp;b)</t>
  </si>
  <si>
    <t>DATE OF
 ARRIVAL</t>
  </si>
  <si>
    <t>DATE OF
DEPARTURE</t>
  </si>
  <si>
    <t>SINGLE ROOM
b&amp;b</t>
  </si>
  <si>
    <t>TRIPLE ROOM
b&amp;b</t>
  </si>
  <si>
    <t>TRANSFER FROM/TO
PISA AIRPORT</t>
  </si>
  <si>
    <t>PLEASE, SEND TO LOCAL ORGANIZER AND 
WAIT FOR CONFIRMATION BEFORE PAYMENT</t>
  </si>
  <si>
    <t>BANK DETAILS:</t>
  </si>
  <si>
    <t>All bank fees and money transfer costs must be paid by the sender Federation</t>
  </si>
  <si>
    <t>DOUBLE ROOM
 b&amp;b</t>
  </si>
  <si>
    <t>AUTOMATICALLY FILLED: NO INPUT DATA ARE REQUIRED</t>
  </si>
  <si>
    <t>N°OF FLIGHT OR TRAIN</t>
  </si>
  <si>
    <t>ARRIVAL</t>
  </si>
  <si>
    <t>DEPARTURE</t>
  </si>
  <si>
    <t xml:space="preserve">Men </t>
  </si>
  <si>
    <t>EUROPEAN JUDO OPEN</t>
  </si>
  <si>
    <r>
      <t>Rome (ITALY), 16</t>
    </r>
    <r>
      <rPr>
        <b/>
        <vertAlign val="superscript"/>
        <sz val="16"/>
        <rFont val="Calibri"/>
        <family val="2"/>
      </rPr>
      <t>th</t>
    </r>
    <r>
      <rPr>
        <b/>
        <sz val="20"/>
        <rFont val="Calibri"/>
        <family val="2"/>
      </rPr>
      <t xml:space="preserve"> - 17</t>
    </r>
    <r>
      <rPr>
        <b/>
        <vertAlign val="superscript"/>
        <sz val="16"/>
        <rFont val="Calibri"/>
        <family val="2"/>
      </rPr>
      <t>th</t>
    </r>
    <r>
      <rPr>
        <b/>
        <sz val="20"/>
        <rFont val="Calibri"/>
        <family val="2"/>
      </rPr>
      <t xml:space="preserve"> Feb. 2019</t>
    </r>
  </si>
  <si>
    <t>DINNER (€ 15,00)</t>
  </si>
  <si>
    <t xml:space="preserve">Name of Account Holder:  Federazione Italiana Judo Lotta Karate Arti Marziali (FIJLKAM) 
Name of Bank:    BNL Sportello CONI Roma 
Address:     Via Costantino Nigra, 15 - 00194 Roma 
BIC:      BNLIITRR 
IBAN:      IT96A0100503309000000010108 
Payment Title:   EO Men Rome 2019 (country)
All bank fees and money transfer costs must be paid by the sender federation.
</t>
  </si>
  <si>
    <r>
      <t xml:space="preserve">FROM/TO
</t>
    </r>
    <r>
      <rPr>
        <b/>
        <u/>
        <sz val="14"/>
        <rFont val="Calibri"/>
        <family val="2"/>
      </rPr>
      <t>CIAMPINO</t>
    </r>
    <r>
      <rPr>
        <b/>
        <u/>
        <sz val="10"/>
        <rFont val="Calibri"/>
        <family val="2"/>
      </rPr>
      <t xml:space="preserve"> </t>
    </r>
    <r>
      <rPr>
        <b/>
        <sz val="10"/>
        <rFont val="Calibri"/>
        <family val="2"/>
      </rPr>
      <t>AIRPORT</t>
    </r>
  </si>
  <si>
    <r>
      <t xml:space="preserve"> PRE-INVOICE 
</t>
    </r>
    <r>
      <rPr>
        <sz val="12"/>
        <color rgb="FFFF0000"/>
        <rFont val="Calibri"/>
        <family val="2"/>
      </rPr>
      <t>(not valid as an official receipt, which will instead be issued after confirmation)</t>
    </r>
  </si>
  <si>
    <t xml:space="preserve">TOTAL AMOUNT MEALS INCLUDED </t>
  </si>
  <si>
    <r>
      <t xml:space="preserve">TRAVEL FORM
</t>
    </r>
    <r>
      <rPr>
        <b/>
        <sz val="11"/>
        <color rgb="FFFF0000"/>
        <rFont val="Calibri"/>
        <family val="2"/>
        <scheme val="minor"/>
      </rPr>
      <t>This form must be returned to Organising Italian Judo  Federation
judoeo.rome@fijlkam.it 
not later than Friday 28 th January 2019</t>
    </r>
  </si>
  <si>
    <t>NAME:</t>
  </si>
  <si>
    <t>EMERGENCY MOBILE NUMBER:</t>
  </si>
  <si>
    <t>E-MAIL:</t>
  </si>
  <si>
    <t>PREFERED HOTEL:</t>
  </si>
  <si>
    <r>
      <t>AFTER 21</t>
    </r>
    <r>
      <rPr>
        <b/>
        <vertAlign val="superscript"/>
        <sz val="12"/>
        <color rgb="FFFF0000"/>
        <rFont val="Calibri"/>
        <family val="2"/>
      </rPr>
      <t>st</t>
    </r>
    <r>
      <rPr>
        <b/>
        <sz val="11"/>
        <color rgb="FFFF0000"/>
        <rFont val="Calibri"/>
        <family val="2"/>
        <scheme val="minor"/>
      </rPr>
      <t xml:space="preserve"> January</t>
    </r>
    <r>
      <rPr>
        <sz val="11"/>
        <color rgb="FFFF0000"/>
        <rFont val="Calibri"/>
        <family val="2"/>
        <scheme val="minor"/>
      </rPr>
      <t xml:space="preserve"> +10% charge</t>
    </r>
  </si>
  <si>
    <r>
      <t>AFTER 21</t>
    </r>
    <r>
      <rPr>
        <b/>
        <vertAlign val="superscript"/>
        <sz val="11"/>
        <color theme="1"/>
        <rFont val="Calibri"/>
        <family val="2"/>
        <scheme val="minor"/>
      </rPr>
      <t>st</t>
    </r>
    <r>
      <rPr>
        <b/>
        <sz val="11"/>
        <color theme="1"/>
        <rFont val="Calibri"/>
        <family val="2"/>
        <scheme val="minor"/>
      </rPr>
      <t xml:space="preserve"> January</t>
    </r>
    <r>
      <rPr>
        <sz val="11"/>
        <color theme="1"/>
        <rFont val="Calibri"/>
        <family val="2"/>
        <scheme val="minor"/>
      </rPr>
      <t xml:space="preserve"> +10% charge</t>
    </r>
  </si>
  <si>
    <r>
      <t xml:space="preserve">ACCOMMODATION FORM                                       </t>
    </r>
    <r>
      <rPr>
        <b/>
        <sz val="11"/>
        <color rgb="FFFF0000"/>
        <rFont val="Calibri"/>
        <family val="2"/>
      </rPr>
      <t xml:space="preserve">This form must be returned to  Organising Judo Federation 
judoeo.rome@fijlkam.it 
not later than  Monday  21 </t>
    </r>
    <r>
      <rPr>
        <b/>
        <vertAlign val="superscript"/>
        <sz val="11"/>
        <color rgb="FFFF0000"/>
        <rFont val="Calibri"/>
        <family val="2"/>
      </rPr>
      <t>st</t>
    </r>
    <r>
      <rPr>
        <b/>
        <sz val="11"/>
        <color rgb="FFFF0000"/>
        <rFont val="Calibri"/>
        <family val="2"/>
      </rPr>
      <t xml:space="preserve"> January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</si>
</sst>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/m;@"/>
    <numFmt numFmtId="165" formatCode="&quot;€&quot;\ #,##0.00"/>
    <numFmt numFmtId="166" formatCode="&quot;€&quot;\ #,##0.00;[Red]&quot;€&quot;\ #,##0.00"/>
    <numFmt numFmtId="167" formatCode="&quot;€&quot;\ #,##0"/>
  </numFmts>
  <fonts count="8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indexed="10"/>
      <name val="Calibri"/>
      <family val="2"/>
    </font>
    <font>
      <b/>
      <sz val="12"/>
      <color indexed="8"/>
      <name val="Calibri"/>
      <family val="2"/>
    </font>
    <font>
      <b/>
      <sz val="18"/>
      <color indexed="10"/>
      <name val="Calibri"/>
      <family val="2"/>
    </font>
    <font>
      <b/>
      <sz val="16"/>
      <color indexed="8"/>
      <name val="Calibri"/>
      <family val="2"/>
    </font>
    <font>
      <sz val="12"/>
      <color indexed="8"/>
      <name val="Calibri"/>
      <family val="2"/>
    </font>
    <font>
      <sz val="14"/>
      <color indexed="8"/>
      <name val="Calibri"/>
      <family val="2"/>
    </font>
    <font>
      <sz val="16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10"/>
      <name val="Calibri"/>
      <family val="2"/>
    </font>
    <font>
      <b/>
      <u/>
      <sz val="16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sz val="8"/>
      <name val="Calibri"/>
      <family val="2"/>
    </font>
    <font>
      <b/>
      <sz val="10"/>
      <color indexed="8"/>
      <name val="Calibri"/>
      <family val="2"/>
    </font>
    <font>
      <b/>
      <sz val="10"/>
      <color indexed="10"/>
      <name val="Calibri"/>
      <family val="2"/>
    </font>
    <font>
      <sz val="10"/>
      <color indexed="8"/>
      <name val="Calibri"/>
      <family val="2"/>
    </font>
    <font>
      <b/>
      <i/>
      <sz val="10"/>
      <color indexed="10"/>
      <name val="Calibri"/>
      <family val="2"/>
    </font>
    <font>
      <b/>
      <sz val="12"/>
      <color rgb="FFFF0000"/>
      <name val="Calibri"/>
      <family val="2"/>
    </font>
    <font>
      <sz val="12"/>
      <color rgb="FFFF0000"/>
      <name val="Calibri"/>
      <family val="2"/>
    </font>
    <font>
      <b/>
      <sz val="11"/>
      <color theme="1"/>
      <name val="Calibri"/>
      <family val="2"/>
      <scheme val="minor"/>
    </font>
    <font>
      <b/>
      <u/>
      <sz val="14"/>
      <color indexed="8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rgb="FFFF0000"/>
      <name val="Calibri"/>
      <family val="2"/>
    </font>
    <font>
      <b/>
      <sz val="10"/>
      <color rgb="FFFF0000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</font>
    <font>
      <b/>
      <sz val="18"/>
      <name val="Calibri"/>
      <family val="2"/>
    </font>
    <font>
      <sz val="18"/>
      <name val="Calibri"/>
      <family val="2"/>
    </font>
    <font>
      <b/>
      <sz val="10"/>
      <name val="Calibri"/>
      <family val="2"/>
      <scheme val="minor"/>
    </font>
    <font>
      <b/>
      <i/>
      <sz val="10"/>
      <name val="Calibri"/>
      <family val="2"/>
    </font>
    <font>
      <b/>
      <i/>
      <sz val="11"/>
      <name val="Calibri"/>
      <family val="2"/>
      <scheme val="minor"/>
    </font>
    <font>
      <b/>
      <i/>
      <sz val="12"/>
      <color rgb="FFFF0000"/>
      <name val="Calibri"/>
      <family val="2"/>
    </font>
    <font>
      <sz val="12"/>
      <color rgb="FFFF0000"/>
      <name val="Calibri"/>
      <family val="2"/>
      <scheme val="minor"/>
    </font>
    <font>
      <b/>
      <sz val="14"/>
      <name val="Calibri"/>
      <family val="2"/>
    </font>
    <font>
      <sz val="11"/>
      <name val="Calibri"/>
      <family val="2"/>
    </font>
    <font>
      <b/>
      <sz val="20"/>
      <name val="Calibri"/>
      <family val="2"/>
    </font>
    <font>
      <b/>
      <sz val="16"/>
      <name val="Calibri"/>
      <family val="2"/>
    </font>
    <font>
      <b/>
      <u/>
      <sz val="10"/>
      <name val="Calibri"/>
      <family val="2"/>
    </font>
    <font>
      <sz val="16"/>
      <name val="Calibri"/>
      <family val="2"/>
    </font>
    <font>
      <sz val="12"/>
      <name val="Calibri"/>
      <family val="2"/>
    </font>
    <font>
      <sz val="11"/>
      <name val="Calibri"/>
      <family val="2"/>
      <scheme val="minor"/>
    </font>
    <font>
      <b/>
      <sz val="12"/>
      <name val="Calibri"/>
      <family val="2"/>
    </font>
    <font>
      <sz val="1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i/>
      <sz val="14"/>
      <name val="Calibri"/>
      <family val="2"/>
    </font>
    <font>
      <b/>
      <vertAlign val="superscript"/>
      <sz val="16"/>
      <name val="Calibri"/>
      <family val="2"/>
    </font>
    <font>
      <sz val="16"/>
      <color theme="1"/>
      <name val="Calibri"/>
      <family val="2"/>
      <scheme val="minor"/>
    </font>
    <font>
      <i/>
      <u/>
      <sz val="14"/>
      <name val="Calibri"/>
      <family val="2"/>
    </font>
    <font>
      <b/>
      <u/>
      <sz val="16"/>
      <name val="Calibri"/>
      <family val="2"/>
    </font>
    <font>
      <b/>
      <sz val="18"/>
      <color rgb="FFFF0000"/>
      <name val="Calibri"/>
      <family val="2"/>
      <scheme val="minor"/>
    </font>
    <font>
      <b/>
      <i/>
      <sz val="8"/>
      <name val="Calibri"/>
      <family val="2"/>
      <scheme val="minor"/>
    </font>
    <font>
      <sz val="10"/>
      <color indexed="10"/>
      <name val="Calibri"/>
      <family val="2"/>
    </font>
    <font>
      <i/>
      <sz val="10"/>
      <color indexed="10"/>
      <name val="Calibri"/>
      <family val="2"/>
    </font>
    <font>
      <sz val="12"/>
      <color indexed="10"/>
      <name val="Calibri"/>
      <family val="2"/>
    </font>
    <font>
      <b/>
      <sz val="14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0"/>
      <name val="Calibri"/>
      <family val="2"/>
    </font>
    <font>
      <b/>
      <sz val="11"/>
      <color theme="0"/>
      <name val="Calibri"/>
      <family val="2"/>
    </font>
    <font>
      <b/>
      <u/>
      <sz val="14"/>
      <name val="Calibri"/>
      <family val="2"/>
    </font>
    <font>
      <b/>
      <sz val="14"/>
      <color rgb="FFFF0000"/>
      <name val="Calibri"/>
      <family val="2"/>
    </font>
    <font>
      <b/>
      <i/>
      <u/>
      <sz val="10"/>
      <color rgb="FFFF0000"/>
      <name val="Calibri"/>
      <family val="2"/>
    </font>
    <font>
      <b/>
      <sz val="16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i/>
      <sz val="12"/>
      <color rgb="FF00B050"/>
      <name val="Calibri"/>
      <family val="2"/>
    </font>
    <font>
      <b/>
      <i/>
      <sz val="11"/>
      <color rgb="FF00B050"/>
      <name val="Calibri"/>
      <family val="2"/>
      <scheme val="minor"/>
    </font>
    <font>
      <b/>
      <vertAlign val="superscript"/>
      <sz val="12"/>
      <color rgb="FFFF0000"/>
      <name val="Calibri"/>
      <family val="2"/>
    </font>
    <font>
      <b/>
      <vertAlign val="superscript"/>
      <sz val="11"/>
      <color rgb="FFFF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BC01"/>
        <bgColor indexed="64"/>
      </patternFill>
    </fill>
    <fill>
      <patternFill patternType="solid">
        <fgColor rgb="FFC04000"/>
        <bgColor indexed="64"/>
      </patternFill>
    </fill>
  </fills>
  <borders count="10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9">
    <xf numFmtId="0" fontId="0" fillId="0" borderId="0" xfId="0"/>
    <xf numFmtId="49" fontId="0" fillId="0" borderId="0" xfId="0" applyNumberFormat="1" applyAlignment="1">
      <alignment wrapText="1"/>
    </xf>
    <xf numFmtId="0" fontId="0" fillId="0" borderId="0" xfId="0" applyBorder="1"/>
    <xf numFmtId="0" fontId="0" fillId="0" borderId="0" xfId="0" applyBorder="1" applyAlignment="1"/>
    <xf numFmtId="0" fontId="0" fillId="0" borderId="0" xfId="0" applyAlignment="1">
      <alignment horizontal="center"/>
    </xf>
    <xf numFmtId="4" fontId="6" fillId="0" borderId="0" xfId="0" applyNumberFormat="1" applyFont="1" applyAlignment="1">
      <alignment horizontal="center"/>
    </xf>
    <xf numFmtId="0" fontId="0" fillId="0" borderId="0" xfId="0" applyBorder="1" applyAlignment="1">
      <alignment horizontal="center"/>
    </xf>
    <xf numFmtId="4" fontId="10" fillId="0" borderId="0" xfId="0" applyNumberFormat="1" applyFont="1" applyAlignment="1">
      <alignment wrapText="1"/>
    </xf>
    <xf numFmtId="4" fontId="6" fillId="0" borderId="6" xfId="0" applyNumberFormat="1" applyFont="1" applyBorder="1" applyAlignment="1">
      <alignment horizontal="center"/>
    </xf>
    <xf numFmtId="4" fontId="6" fillId="0" borderId="0" xfId="0" applyNumberFormat="1" applyFont="1" applyBorder="1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/>
    <xf numFmtId="0" fontId="4" fillId="4" borderId="0" xfId="0" applyFont="1" applyFill="1" applyBorder="1" applyAlignment="1">
      <alignment horizontal="center" vertical="center"/>
    </xf>
    <xf numFmtId="0" fontId="0" fillId="4" borderId="0" xfId="0" applyFill="1" applyBorder="1"/>
    <xf numFmtId="0" fontId="0" fillId="4" borderId="0" xfId="0" applyFill="1"/>
    <xf numFmtId="0" fontId="0" fillId="4" borderId="0" xfId="0" applyFill="1" applyAlignment="1">
      <alignment vertical="center"/>
    </xf>
    <xf numFmtId="4" fontId="6" fillId="4" borderId="0" xfId="0" applyNumberFormat="1" applyFont="1" applyFill="1" applyAlignment="1">
      <alignment horizontal="center"/>
    </xf>
    <xf numFmtId="49" fontId="0" fillId="4" borderId="0" xfId="0" applyNumberFormat="1" applyFill="1" applyAlignment="1">
      <alignment wrapText="1"/>
    </xf>
    <xf numFmtId="4" fontId="10" fillId="4" borderId="0" xfId="0" applyNumberFormat="1" applyFont="1" applyFill="1" applyAlignment="1">
      <alignment wrapText="1"/>
    </xf>
    <xf numFmtId="0" fontId="0" fillId="4" borderId="0" xfId="0" applyFill="1" applyAlignment="1">
      <alignment horizontal="center"/>
    </xf>
    <xf numFmtId="4" fontId="6" fillId="4" borderId="0" xfId="0" applyNumberFormat="1" applyFont="1" applyFill="1" applyBorder="1" applyAlignment="1">
      <alignment horizontal="center"/>
    </xf>
    <xf numFmtId="0" fontId="0" fillId="4" borderId="0" xfId="0" applyFill="1" applyBorder="1" applyAlignment="1"/>
    <xf numFmtId="0" fontId="0" fillId="0" borderId="6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68" xfId="0" applyBorder="1"/>
    <xf numFmtId="0" fontId="7" fillId="0" borderId="0" xfId="0" applyFont="1" applyBorder="1" applyAlignment="1">
      <alignment horizontal="left"/>
    </xf>
    <xf numFmtId="4" fontId="6" fillId="0" borderId="68" xfId="0" applyNumberFormat="1" applyFont="1" applyBorder="1" applyAlignment="1">
      <alignment horizontal="center"/>
    </xf>
    <xf numFmtId="164" fontId="6" fillId="2" borderId="27" xfId="0" applyNumberFormat="1" applyFont="1" applyFill="1" applyBorder="1" applyAlignment="1" applyProtection="1">
      <alignment horizontal="center" vertical="center"/>
      <protection locked="0"/>
    </xf>
    <xf numFmtId="164" fontId="6" fillId="2" borderId="24" xfId="0" applyNumberFormat="1" applyFont="1" applyFill="1" applyBorder="1" applyAlignment="1" applyProtection="1">
      <alignment horizontal="center" vertical="center"/>
      <protection locked="0"/>
    </xf>
    <xf numFmtId="0" fontId="6" fillId="0" borderId="76" xfId="0" applyFont="1" applyBorder="1" applyAlignment="1">
      <alignment horizontal="center" vertical="center"/>
    </xf>
    <xf numFmtId="0" fontId="6" fillId="0" borderId="6" xfId="0" applyFont="1" applyBorder="1" applyAlignment="1" applyProtection="1">
      <alignment vertical="center"/>
      <protection locked="0"/>
    </xf>
    <xf numFmtId="1" fontId="6" fillId="0" borderId="0" xfId="0" applyNumberFormat="1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vertical="center"/>
    </xf>
    <xf numFmtId="0" fontId="6" fillId="0" borderId="71" xfId="0" applyFont="1" applyBorder="1" applyAlignment="1">
      <alignment vertical="center"/>
    </xf>
    <xf numFmtId="0" fontId="0" fillId="4" borderId="0" xfId="0" applyFill="1" applyProtection="1"/>
    <xf numFmtId="0" fontId="0" fillId="4" borderId="0" xfId="0" applyFill="1" applyBorder="1" applyProtection="1"/>
    <xf numFmtId="0" fontId="0" fillId="4" borderId="0" xfId="0" applyFill="1" applyBorder="1" applyAlignment="1" applyProtection="1"/>
    <xf numFmtId="49" fontId="11" fillId="4" borderId="0" xfId="0" applyNumberFormat="1" applyFont="1" applyFill="1" applyBorder="1" applyAlignment="1">
      <alignment horizontal="center" vertical="center" wrapText="1"/>
    </xf>
    <xf numFmtId="49" fontId="3" fillId="4" borderId="0" xfId="0" applyNumberFormat="1" applyFont="1" applyFill="1" applyBorder="1" applyAlignment="1">
      <alignment horizontal="center" vertical="center" wrapText="1"/>
    </xf>
    <xf numFmtId="49" fontId="20" fillId="4" borderId="0" xfId="0" applyNumberFormat="1" applyFont="1" applyFill="1" applyBorder="1" applyAlignment="1">
      <alignment horizontal="center" vertical="center" wrapText="1"/>
    </xf>
    <xf numFmtId="4" fontId="11" fillId="4" borderId="0" xfId="0" applyNumberFormat="1" applyFont="1" applyFill="1" applyBorder="1" applyAlignment="1" applyProtection="1">
      <alignment horizontal="center"/>
    </xf>
    <xf numFmtId="1" fontId="6" fillId="4" borderId="0" xfId="0" applyNumberFormat="1" applyFont="1" applyFill="1" applyBorder="1" applyAlignment="1" applyProtection="1">
      <alignment horizontal="center"/>
      <protection locked="0"/>
    </xf>
    <xf numFmtId="4" fontId="21" fillId="4" borderId="0" xfId="0" applyNumberFormat="1" applyFont="1" applyFill="1" applyBorder="1" applyProtection="1"/>
    <xf numFmtId="0" fontId="2" fillId="4" borderId="0" xfId="0" applyFont="1" applyFill="1" applyBorder="1" applyAlignment="1" applyProtection="1">
      <alignment horizontal="center" wrapText="1"/>
    </xf>
    <xf numFmtId="0" fontId="12" fillId="4" borderId="0" xfId="0" applyFont="1" applyFill="1"/>
    <xf numFmtId="0" fontId="8" fillId="4" borderId="0" xfId="0" applyFont="1" applyFill="1"/>
    <xf numFmtId="0" fontId="12" fillId="4" borderId="0" xfId="0" applyFont="1" applyFill="1" applyProtection="1"/>
    <xf numFmtId="0" fontId="53" fillId="0" borderId="0" xfId="0" applyFont="1" applyBorder="1"/>
    <xf numFmtId="0" fontId="53" fillId="0" borderId="0" xfId="0" applyFont="1" applyBorder="1" applyAlignment="1"/>
    <xf numFmtId="0" fontId="0" fillId="4" borderId="56" xfId="0" applyFill="1" applyBorder="1" applyAlignment="1" applyProtection="1">
      <alignment horizontal="center"/>
    </xf>
    <xf numFmtId="0" fontId="22" fillId="5" borderId="2" xfId="0" applyFont="1" applyFill="1" applyBorder="1" applyAlignment="1">
      <alignment horizontal="center" vertical="center"/>
    </xf>
    <xf numFmtId="0" fontId="63" fillId="5" borderId="13" xfId="0" applyFont="1" applyFill="1" applyBorder="1" applyAlignment="1">
      <alignment horizontal="center" vertical="center"/>
    </xf>
    <xf numFmtId="0" fontId="0" fillId="5" borderId="99" xfId="0" applyFill="1" applyBorder="1" applyAlignment="1">
      <alignment horizontal="center" vertical="center"/>
    </xf>
    <xf numFmtId="0" fontId="0" fillId="5" borderId="88" xfId="0" applyFill="1" applyBorder="1" applyAlignment="1">
      <alignment horizontal="center" vertical="center"/>
    </xf>
    <xf numFmtId="0" fontId="24" fillId="5" borderId="2" xfId="0" applyFont="1" applyFill="1" applyBorder="1" applyAlignment="1">
      <alignment horizontal="center" vertical="center" wrapText="1"/>
    </xf>
    <xf numFmtId="0" fontId="0" fillId="5" borderId="45" xfId="0" applyFill="1" applyBorder="1" applyAlignment="1">
      <alignment horizontal="center" vertical="center"/>
    </xf>
    <xf numFmtId="0" fontId="0" fillId="4" borderId="0" xfId="0" applyFill="1" applyBorder="1" applyAlignment="1" applyProtection="1">
      <alignment vertical="center"/>
    </xf>
    <xf numFmtId="4" fontId="66" fillId="4" borderId="26" xfId="0" applyNumberFormat="1" applyFont="1" applyFill="1" applyBorder="1" applyAlignment="1" applyProtection="1">
      <alignment horizontal="center" vertical="center"/>
    </xf>
    <xf numFmtId="0" fontId="0" fillId="4" borderId="4" xfId="0" applyFill="1" applyBorder="1" applyAlignment="1" applyProtection="1">
      <protection locked="0"/>
    </xf>
    <xf numFmtId="0" fontId="0" fillId="4" borderId="5" xfId="0" applyFill="1" applyBorder="1" applyAlignment="1" applyProtection="1">
      <protection locked="0"/>
    </xf>
    <xf numFmtId="0" fontId="0" fillId="4" borderId="5" xfId="0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44" xfId="0" applyFill="1" applyBorder="1" applyAlignment="1" applyProtection="1">
      <protection locked="0"/>
    </xf>
    <xf numFmtId="0" fontId="0" fillId="4" borderId="75" xfId="0" applyFill="1" applyBorder="1" applyAlignment="1" applyProtection="1">
      <protection locked="0"/>
    </xf>
    <xf numFmtId="0" fontId="0" fillId="4" borderId="75" xfId="0" applyFill="1" applyBorder="1" applyProtection="1">
      <protection locked="0"/>
    </xf>
    <xf numFmtId="0" fontId="0" fillId="4" borderId="28" xfId="0" applyFill="1" applyBorder="1" applyProtection="1">
      <protection locked="0"/>
    </xf>
    <xf numFmtId="0" fontId="0" fillId="4" borderId="10" xfId="0" applyFill="1" applyBorder="1" applyAlignment="1" applyProtection="1">
      <protection locked="0"/>
    </xf>
    <xf numFmtId="0" fontId="0" fillId="4" borderId="11" xfId="0" applyFill="1" applyBorder="1" applyAlignment="1" applyProtection="1">
      <protection locked="0"/>
    </xf>
    <xf numFmtId="0" fontId="0" fillId="4" borderId="11" xfId="0" applyFill="1" applyBorder="1" applyProtection="1">
      <protection locked="0"/>
    </xf>
    <xf numFmtId="0" fontId="0" fillId="4" borderId="30" xfId="0" applyFill="1" applyBorder="1" applyProtection="1">
      <protection locked="0"/>
    </xf>
    <xf numFmtId="0" fontId="4" fillId="4" borderId="68" xfId="0" applyFont="1" applyFill="1" applyBorder="1" applyAlignment="1" applyProtection="1">
      <alignment vertical="center" wrapText="1"/>
    </xf>
    <xf numFmtId="0" fontId="31" fillId="4" borderId="0" xfId="0" applyFont="1" applyFill="1" applyBorder="1" applyAlignment="1" applyProtection="1"/>
    <xf numFmtId="0" fontId="32" fillId="4" borderId="56" xfId="0" applyFont="1" applyFill="1" applyBorder="1" applyAlignment="1">
      <alignment horizontal="center" vertical="center"/>
    </xf>
    <xf numFmtId="0" fontId="42" fillId="0" borderId="22" xfId="0" applyFont="1" applyFill="1" applyBorder="1" applyAlignment="1">
      <alignment horizontal="center" vertical="center" wrapText="1"/>
    </xf>
    <xf numFmtId="49" fontId="16" fillId="6" borderId="34" xfId="0" applyNumberFormat="1" applyFont="1" applyFill="1" applyBorder="1" applyAlignment="1">
      <alignment horizontal="center" vertical="center" textRotation="90" wrapText="1"/>
    </xf>
    <xf numFmtId="167" fontId="18" fillId="6" borderId="39" xfId="0" applyNumberFormat="1" applyFont="1" applyFill="1" applyBorder="1" applyAlignment="1">
      <alignment horizontal="center" vertical="center" wrapText="1"/>
    </xf>
    <xf numFmtId="0" fontId="42" fillId="6" borderId="22" xfId="0" applyFont="1" applyFill="1" applyBorder="1" applyAlignment="1">
      <alignment horizontal="center" vertical="center" wrapText="1"/>
    </xf>
    <xf numFmtId="1" fontId="6" fillId="6" borderId="2" xfId="0" applyNumberFormat="1" applyFont="1" applyFill="1" applyBorder="1" applyAlignment="1" applyProtection="1">
      <alignment horizontal="center" vertical="center"/>
      <protection locked="0"/>
    </xf>
    <xf numFmtId="1" fontId="6" fillId="6" borderId="4" xfId="0" applyNumberFormat="1" applyFont="1" applyFill="1" applyBorder="1" applyAlignment="1" applyProtection="1">
      <alignment horizontal="center" vertical="center"/>
      <protection locked="0"/>
    </xf>
    <xf numFmtId="1" fontId="6" fillId="6" borderId="10" xfId="0" applyNumberFormat="1" applyFont="1" applyFill="1" applyBorder="1" applyAlignment="1" applyProtection="1">
      <alignment horizontal="center" vertical="center"/>
      <protection locked="0"/>
    </xf>
    <xf numFmtId="49" fontId="16" fillId="6" borderId="69" xfId="0" applyNumberFormat="1" applyFont="1" applyFill="1" applyBorder="1" applyAlignment="1">
      <alignment horizontal="center" vertical="center" textRotation="90" wrapText="1"/>
    </xf>
    <xf numFmtId="49" fontId="16" fillId="6" borderId="36" xfId="0" applyNumberFormat="1" applyFont="1" applyFill="1" applyBorder="1" applyAlignment="1">
      <alignment horizontal="center" vertical="center" textRotation="90" wrapText="1"/>
    </xf>
    <xf numFmtId="167" fontId="18" fillId="6" borderId="49" xfId="0" applyNumberFormat="1" applyFont="1" applyFill="1" applyBorder="1" applyAlignment="1">
      <alignment horizontal="center" vertical="center" wrapText="1"/>
    </xf>
    <xf numFmtId="167" fontId="18" fillId="6" borderId="37" xfId="0" applyNumberFormat="1" applyFont="1" applyFill="1" applyBorder="1" applyAlignment="1">
      <alignment horizontal="center" vertical="center" wrapText="1"/>
    </xf>
    <xf numFmtId="0" fontId="42" fillId="6" borderId="50" xfId="0" applyFont="1" applyFill="1" applyBorder="1" applyAlignment="1">
      <alignment horizontal="center" vertical="center" wrapText="1"/>
    </xf>
    <xf numFmtId="1" fontId="6" fillId="6" borderId="3" xfId="0" applyNumberFormat="1" applyFont="1" applyFill="1" applyBorder="1" applyAlignment="1" applyProtection="1">
      <alignment horizontal="center" vertical="center"/>
      <protection locked="0"/>
    </xf>
    <xf numFmtId="1" fontId="6" fillId="6" borderId="5" xfId="0" applyNumberFormat="1" applyFont="1" applyFill="1" applyBorder="1" applyAlignment="1" applyProtection="1">
      <alignment horizontal="center" vertical="center"/>
      <protection locked="0"/>
    </xf>
    <xf numFmtId="1" fontId="6" fillId="6" borderId="11" xfId="0" applyNumberFormat="1" applyFont="1" applyFill="1" applyBorder="1" applyAlignment="1" applyProtection="1">
      <alignment horizontal="center" vertical="center"/>
      <protection locked="0"/>
    </xf>
    <xf numFmtId="49" fontId="16" fillId="7" borderId="34" xfId="0" applyNumberFormat="1" applyFont="1" applyFill="1" applyBorder="1" applyAlignment="1">
      <alignment horizontal="center" vertical="center" textRotation="90" wrapText="1"/>
    </xf>
    <xf numFmtId="49" fontId="16" fillId="7" borderId="35" xfId="0" applyNumberFormat="1" applyFont="1" applyFill="1" applyBorder="1" applyAlignment="1">
      <alignment horizontal="center" vertical="center" textRotation="90" wrapText="1"/>
    </xf>
    <xf numFmtId="167" fontId="18" fillId="7" borderId="39" xfId="0" applyNumberFormat="1" applyFont="1" applyFill="1" applyBorder="1" applyAlignment="1">
      <alignment horizontal="center" vertical="center" wrapText="1"/>
    </xf>
    <xf numFmtId="167" fontId="18" fillId="7" borderId="38" xfId="0" applyNumberFormat="1" applyFont="1" applyFill="1" applyBorder="1" applyAlignment="1">
      <alignment horizontal="center" vertical="center" wrapText="1"/>
    </xf>
    <xf numFmtId="0" fontId="42" fillId="7" borderId="22" xfId="0" applyFont="1" applyFill="1" applyBorder="1" applyAlignment="1">
      <alignment horizontal="center" vertical="center" wrapText="1"/>
    </xf>
    <xf numFmtId="1" fontId="6" fillId="7" borderId="2" xfId="0" applyNumberFormat="1" applyFont="1" applyFill="1" applyBorder="1" applyAlignment="1" applyProtection="1">
      <alignment horizontal="center" vertical="center"/>
      <protection locked="0"/>
    </xf>
    <xf numFmtId="1" fontId="6" fillId="7" borderId="4" xfId="0" applyNumberFormat="1" applyFont="1" applyFill="1" applyBorder="1" applyAlignment="1" applyProtection="1">
      <alignment horizontal="center" vertical="center"/>
      <protection locked="0"/>
    </xf>
    <xf numFmtId="1" fontId="6" fillId="7" borderId="10" xfId="0" applyNumberFormat="1" applyFont="1" applyFill="1" applyBorder="1" applyAlignment="1" applyProtection="1">
      <alignment horizontal="center" vertical="center"/>
      <protection locked="0"/>
    </xf>
    <xf numFmtId="0" fontId="42" fillId="7" borderId="21" xfId="0" applyFont="1" applyFill="1" applyBorder="1" applyAlignment="1">
      <alignment horizontal="center" vertical="center" wrapText="1"/>
    </xf>
    <xf numFmtId="1" fontId="6" fillId="7" borderId="20" xfId="0" applyNumberFormat="1" applyFont="1" applyFill="1" applyBorder="1" applyAlignment="1" applyProtection="1">
      <alignment horizontal="center" vertical="center"/>
      <protection locked="0"/>
    </xf>
    <xf numFmtId="1" fontId="6" fillId="7" borderId="15" xfId="0" applyNumberFormat="1" applyFont="1" applyFill="1" applyBorder="1" applyAlignment="1" applyProtection="1">
      <alignment horizontal="center" vertical="center"/>
      <protection locked="0"/>
    </xf>
    <xf numFmtId="1" fontId="6" fillId="7" borderId="30" xfId="0" applyNumberFormat="1" applyFont="1" applyFill="1" applyBorder="1" applyAlignment="1" applyProtection="1">
      <alignment horizontal="center" vertical="center"/>
      <protection locked="0"/>
    </xf>
    <xf numFmtId="49" fontId="35" fillId="0" borderId="83" xfId="0" applyNumberFormat="1" applyFont="1" applyFill="1" applyBorder="1" applyAlignment="1">
      <alignment horizontal="center" vertical="center" wrapText="1"/>
    </xf>
    <xf numFmtId="4" fontId="44" fillId="0" borderId="84" xfId="0" applyNumberFormat="1" applyFont="1" applyFill="1" applyBorder="1" applyAlignment="1">
      <alignment horizontal="center" vertical="center" wrapText="1"/>
    </xf>
    <xf numFmtId="4" fontId="44" fillId="0" borderId="17" xfId="0" applyNumberFormat="1" applyFont="1" applyFill="1" applyBorder="1" applyAlignment="1">
      <alignment horizontal="center" vertical="center" wrapText="1"/>
    </xf>
    <xf numFmtId="2" fontId="45" fillId="0" borderId="72" xfId="0" applyNumberFormat="1" applyFont="1" applyFill="1" applyBorder="1" applyAlignment="1">
      <alignment horizontal="center" vertical="center"/>
    </xf>
    <xf numFmtId="2" fontId="45" fillId="0" borderId="70" xfId="0" applyNumberFormat="1" applyFont="1" applyFill="1" applyBorder="1" applyAlignment="1">
      <alignment horizontal="center" vertical="center"/>
    </xf>
    <xf numFmtId="2" fontId="27" fillId="0" borderId="17" xfId="0" applyNumberFormat="1" applyFont="1" applyFill="1" applyBorder="1" applyAlignment="1">
      <alignment horizontal="center" vertical="center"/>
    </xf>
    <xf numFmtId="4" fontId="20" fillId="0" borderId="17" xfId="0" applyNumberFormat="1" applyFont="1" applyFill="1" applyBorder="1" applyAlignment="1" applyProtection="1">
      <alignment horizontal="center" vertical="center"/>
    </xf>
    <xf numFmtId="49" fontId="38" fillId="0" borderId="6" xfId="0" applyNumberFormat="1" applyFont="1" applyFill="1" applyBorder="1" applyAlignment="1" applyProtection="1">
      <alignment horizontal="center" vertical="center" textRotation="90" wrapText="1"/>
    </xf>
    <xf numFmtId="165" fontId="16" fillId="0" borderId="82" xfId="0" applyNumberFormat="1" applyFont="1" applyFill="1" applyBorder="1" applyAlignment="1" applyProtection="1">
      <alignment horizontal="center" vertical="center" wrapText="1"/>
    </xf>
    <xf numFmtId="165" fontId="16" fillId="0" borderId="21" xfId="0" applyNumberFormat="1" applyFont="1" applyFill="1" applyBorder="1" applyAlignment="1" applyProtection="1">
      <alignment horizontal="center" vertical="center" wrapText="1"/>
    </xf>
    <xf numFmtId="0" fontId="16" fillId="0" borderId="40" xfId="0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16" fontId="37" fillId="0" borderId="63" xfId="0" applyNumberFormat="1" applyFont="1" applyFill="1" applyBorder="1" applyAlignment="1">
      <alignment horizontal="center" vertical="center"/>
    </xf>
    <xf numFmtId="16" fontId="37" fillId="0" borderId="54" xfId="0" applyNumberFormat="1" applyFont="1" applyFill="1" applyBorder="1" applyAlignment="1">
      <alignment horizontal="center" vertical="center"/>
    </xf>
    <xf numFmtId="0" fontId="17" fillId="0" borderId="55" xfId="0" applyFont="1" applyFill="1" applyBorder="1" applyAlignment="1">
      <alignment horizontal="center" vertical="center"/>
    </xf>
    <xf numFmtId="0" fontId="0" fillId="0" borderId="25" xfId="0" applyFill="1" applyBorder="1" applyAlignment="1" applyProtection="1">
      <alignment horizontal="center" vertical="center"/>
      <protection locked="0"/>
    </xf>
    <xf numFmtId="0" fontId="0" fillId="0" borderId="27" xfId="0" applyFill="1" applyBorder="1" applyAlignment="1" applyProtection="1">
      <alignment horizontal="center" vertical="center"/>
      <protection locked="0"/>
    </xf>
    <xf numFmtId="0" fontId="2" fillId="0" borderId="51" xfId="0" applyFont="1" applyFill="1" applyBorder="1" applyAlignment="1">
      <alignment horizontal="center" vertical="center"/>
    </xf>
    <xf numFmtId="0" fontId="0" fillId="0" borderId="31" xfId="0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0" fontId="2" fillId="0" borderId="14" xfId="0" applyFont="1" applyFill="1" applyBorder="1" applyAlignment="1">
      <alignment horizontal="center" vertical="center"/>
    </xf>
    <xf numFmtId="49" fontId="64" fillId="0" borderId="34" xfId="0" applyNumberFormat="1" applyFont="1" applyFill="1" applyBorder="1" applyAlignment="1">
      <alignment horizontal="center" vertical="center" wrapText="1"/>
    </xf>
    <xf numFmtId="165" fontId="65" fillId="0" borderId="42" xfId="0" applyNumberFormat="1" applyFont="1" applyFill="1" applyBorder="1" applyAlignment="1">
      <alignment horizontal="center" vertical="center" wrapText="1"/>
    </xf>
    <xf numFmtId="166" fontId="19" fillId="0" borderId="18" xfId="0" applyNumberFormat="1" applyFont="1" applyFill="1" applyBorder="1" applyAlignment="1">
      <alignment horizontal="center" vertical="center" wrapText="1"/>
    </xf>
    <xf numFmtId="0" fontId="11" fillId="4" borderId="24" xfId="0" applyNumberFormat="1" applyFont="1" applyFill="1" applyBorder="1" applyAlignment="1" applyProtection="1">
      <alignment horizontal="center" vertical="center"/>
      <protection locked="0"/>
    </xf>
    <xf numFmtId="0" fontId="68" fillId="4" borderId="0" xfId="0" applyFont="1" applyFill="1"/>
    <xf numFmtId="0" fontId="68" fillId="4" borderId="0" xfId="0" applyFont="1" applyFill="1" applyAlignment="1">
      <alignment vertical="center"/>
    </xf>
    <xf numFmtId="4" fontId="69" fillId="4" borderId="0" xfId="0" applyNumberFormat="1" applyFont="1" applyFill="1" applyAlignment="1">
      <alignment horizontal="center"/>
    </xf>
    <xf numFmtId="49" fontId="68" fillId="4" borderId="0" xfId="0" applyNumberFormat="1" applyFont="1" applyFill="1" applyAlignment="1">
      <alignment wrapText="1"/>
    </xf>
    <xf numFmtId="4" fontId="70" fillId="4" borderId="0" xfId="0" applyNumberFormat="1" applyFont="1" applyFill="1" applyAlignment="1">
      <alignment wrapText="1"/>
    </xf>
    <xf numFmtId="0" fontId="68" fillId="4" borderId="0" xfId="0" applyFont="1" applyFill="1" applyAlignment="1">
      <alignment horizontal="justify"/>
    </xf>
    <xf numFmtId="49" fontId="38" fillId="3" borderId="6" xfId="0" applyNumberFormat="1" applyFont="1" applyFill="1" applyBorder="1" applyAlignment="1" applyProtection="1">
      <alignment horizontal="center" vertical="center" textRotation="90" wrapText="1"/>
    </xf>
    <xf numFmtId="0" fontId="0" fillId="0" borderId="0" xfId="0" applyFill="1" applyProtection="1"/>
    <xf numFmtId="49" fontId="16" fillId="0" borderId="34" xfId="0" applyNumberFormat="1" applyFont="1" applyFill="1" applyBorder="1" applyAlignment="1">
      <alignment horizontal="center" vertical="center" textRotation="90" wrapText="1"/>
    </xf>
    <xf numFmtId="49" fontId="16" fillId="0" borderId="35" xfId="0" applyNumberFormat="1" applyFont="1" applyFill="1" applyBorder="1" applyAlignment="1">
      <alignment horizontal="center" vertical="center" textRotation="90" wrapText="1"/>
    </xf>
    <xf numFmtId="49" fontId="16" fillId="0" borderId="69" xfId="0" applyNumberFormat="1" applyFont="1" applyFill="1" applyBorder="1" applyAlignment="1">
      <alignment horizontal="center" vertical="center" textRotation="90" wrapText="1"/>
    </xf>
    <xf numFmtId="49" fontId="16" fillId="0" borderId="36" xfId="0" applyNumberFormat="1" applyFont="1" applyFill="1" applyBorder="1" applyAlignment="1">
      <alignment horizontal="center" vertical="center" textRotation="90" wrapText="1"/>
    </xf>
    <xf numFmtId="49" fontId="38" fillId="0" borderId="34" xfId="0" applyNumberFormat="1" applyFont="1" applyFill="1" applyBorder="1" applyAlignment="1" applyProtection="1">
      <alignment horizontal="center" vertical="center" wrapText="1"/>
    </xf>
    <xf numFmtId="167" fontId="18" fillId="0" borderId="39" xfId="0" applyNumberFormat="1" applyFont="1" applyFill="1" applyBorder="1" applyAlignment="1">
      <alignment horizontal="center" vertical="center" wrapText="1"/>
    </xf>
    <xf numFmtId="167" fontId="18" fillId="0" borderId="38" xfId="0" applyNumberFormat="1" applyFont="1" applyFill="1" applyBorder="1" applyAlignment="1">
      <alignment horizontal="center" vertical="center" wrapText="1"/>
    </xf>
    <xf numFmtId="167" fontId="18" fillId="0" borderId="49" xfId="0" applyNumberFormat="1" applyFont="1" applyFill="1" applyBorder="1" applyAlignment="1">
      <alignment horizontal="center" vertical="center" wrapText="1"/>
    </xf>
    <xf numFmtId="167" fontId="18" fillId="0" borderId="37" xfId="0" applyNumberFormat="1" applyFont="1" applyFill="1" applyBorder="1" applyAlignment="1">
      <alignment horizontal="center" vertical="center" wrapText="1"/>
    </xf>
    <xf numFmtId="165" fontId="16" fillId="0" borderId="39" xfId="0" applyNumberFormat="1" applyFont="1" applyFill="1" applyBorder="1" applyAlignment="1" applyProtection="1">
      <alignment horizontal="center" vertical="center" wrapText="1"/>
    </xf>
    <xf numFmtId="165" fontId="16" fillId="0" borderId="59" xfId="0" applyNumberFormat="1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/>
    </xf>
    <xf numFmtId="164" fontId="53" fillId="0" borderId="3" xfId="0" applyNumberFormat="1" applyFont="1" applyFill="1" applyBorder="1" applyAlignment="1" applyProtection="1">
      <alignment vertical="center"/>
    </xf>
    <xf numFmtId="164" fontId="52" fillId="0" borderId="7" xfId="0" applyNumberFormat="1" applyFont="1" applyFill="1" applyBorder="1" applyAlignment="1" applyProtection="1">
      <alignment horizontal="center" vertical="center"/>
    </xf>
    <xf numFmtId="1" fontId="52" fillId="0" borderId="2" xfId="0" applyNumberFormat="1" applyFont="1" applyFill="1" applyBorder="1" applyAlignment="1">
      <alignment horizontal="center" vertical="center" wrapText="1"/>
    </xf>
    <xf numFmtId="1" fontId="52" fillId="0" borderId="7" xfId="0" applyNumberFormat="1" applyFont="1" applyFill="1" applyBorder="1" applyAlignment="1">
      <alignment horizontal="center" vertical="center" wrapText="1"/>
    </xf>
    <xf numFmtId="1" fontId="52" fillId="0" borderId="3" xfId="0" applyNumberFormat="1" applyFont="1" applyFill="1" applyBorder="1" applyAlignment="1">
      <alignment horizontal="center" vertical="center" wrapText="1"/>
    </xf>
    <xf numFmtId="2" fontId="54" fillId="0" borderId="2" xfId="0" applyNumberFormat="1" applyFont="1" applyFill="1" applyBorder="1" applyAlignment="1">
      <alignment horizontal="center" vertical="center" wrapText="1"/>
    </xf>
    <xf numFmtId="2" fontId="54" fillId="0" borderId="7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/>
    </xf>
    <xf numFmtId="164" fontId="53" fillId="0" borderId="5" xfId="0" applyNumberFormat="1" applyFont="1" applyFill="1" applyBorder="1" applyAlignment="1" applyProtection="1">
      <alignment vertical="center"/>
    </xf>
    <xf numFmtId="164" fontId="52" fillId="0" borderId="8" xfId="0" applyNumberFormat="1" applyFont="1" applyFill="1" applyBorder="1" applyAlignment="1" applyProtection="1">
      <alignment horizontal="center" vertical="center"/>
    </xf>
    <xf numFmtId="1" fontId="52" fillId="0" borderId="4" xfId="0" applyNumberFormat="1" applyFont="1" applyFill="1" applyBorder="1" applyAlignment="1">
      <alignment horizontal="center" vertical="center" wrapText="1"/>
    </xf>
    <xf numFmtId="1" fontId="52" fillId="0" borderId="8" xfId="0" applyNumberFormat="1" applyFont="1" applyFill="1" applyBorder="1" applyAlignment="1">
      <alignment horizontal="center" vertical="center" wrapText="1"/>
    </xf>
    <xf numFmtId="1" fontId="52" fillId="0" borderId="5" xfId="0" applyNumberFormat="1" applyFont="1" applyFill="1" applyBorder="1" applyAlignment="1">
      <alignment horizontal="center" vertical="center" wrapText="1"/>
    </xf>
    <xf numFmtId="2" fontId="54" fillId="0" borderId="4" xfId="0" applyNumberFormat="1" applyFont="1" applyFill="1" applyBorder="1" applyAlignment="1">
      <alignment horizontal="center" vertical="center" wrapText="1"/>
    </xf>
    <xf numFmtId="2" fontId="54" fillId="0" borderId="8" xfId="0" applyNumberFormat="1" applyFont="1" applyFill="1" applyBorder="1" applyAlignment="1">
      <alignment horizontal="center" vertical="center" wrapText="1"/>
    </xf>
    <xf numFmtId="0" fontId="6" fillId="0" borderId="44" xfId="0" applyFont="1" applyFill="1" applyBorder="1" applyAlignment="1" applyProtection="1">
      <alignment horizontal="center" vertical="center"/>
    </xf>
    <xf numFmtId="164" fontId="53" fillId="0" borderId="11" xfId="0" applyNumberFormat="1" applyFont="1" applyFill="1" applyBorder="1" applyAlignment="1" applyProtection="1">
      <alignment vertical="center"/>
    </xf>
    <xf numFmtId="164" fontId="52" fillId="0" borderId="14" xfId="0" applyNumberFormat="1" applyFont="1" applyFill="1" applyBorder="1" applyAlignment="1" applyProtection="1">
      <alignment horizontal="center" vertical="center"/>
    </xf>
    <xf numFmtId="1" fontId="52" fillId="0" borderId="10" xfId="0" applyNumberFormat="1" applyFont="1" applyFill="1" applyBorder="1" applyAlignment="1">
      <alignment horizontal="center" vertical="center" wrapText="1"/>
    </xf>
    <xf numFmtId="1" fontId="52" fillId="0" borderId="14" xfId="0" applyNumberFormat="1" applyFont="1" applyFill="1" applyBorder="1" applyAlignment="1">
      <alignment horizontal="center" vertical="center" wrapText="1"/>
    </xf>
    <xf numFmtId="1" fontId="52" fillId="0" borderId="11" xfId="0" applyNumberFormat="1" applyFont="1" applyFill="1" applyBorder="1" applyAlignment="1">
      <alignment horizontal="center" vertical="center" wrapText="1"/>
    </xf>
    <xf numFmtId="0" fontId="6" fillId="0" borderId="76" xfId="0" applyFont="1" applyFill="1" applyBorder="1" applyAlignment="1" applyProtection="1">
      <alignment horizontal="center"/>
    </xf>
    <xf numFmtId="0" fontId="6" fillId="0" borderId="6" xfId="0" applyFont="1" applyFill="1" applyBorder="1" applyAlignment="1" applyProtection="1"/>
    <xf numFmtId="0" fontId="0" fillId="0" borderId="6" xfId="0" applyFill="1" applyBorder="1" applyAlignment="1" applyProtection="1"/>
    <xf numFmtId="0" fontId="6" fillId="0" borderId="6" xfId="0" applyFont="1" applyFill="1" applyBorder="1" applyProtection="1"/>
    <xf numFmtId="1" fontId="6" fillId="0" borderId="0" xfId="0" applyNumberFormat="1" applyFont="1" applyFill="1" applyBorder="1" applyAlignment="1" applyProtection="1">
      <alignment horizontal="center"/>
    </xf>
    <xf numFmtId="1" fontId="6" fillId="0" borderId="0" xfId="0" applyNumberFormat="1" applyFont="1" applyFill="1" applyBorder="1" applyAlignment="1" applyProtection="1">
      <alignment horizontal="center"/>
      <protection locked="0"/>
    </xf>
    <xf numFmtId="16" fontId="55" fillId="0" borderId="63" xfId="0" applyNumberFormat="1" applyFont="1" applyFill="1" applyBorder="1" applyAlignment="1" applyProtection="1">
      <alignment horizontal="center" vertical="center"/>
    </xf>
    <xf numFmtId="16" fontId="55" fillId="0" borderId="54" xfId="0" applyNumberFormat="1" applyFont="1" applyFill="1" applyBorder="1" applyAlignment="1" applyProtection="1">
      <alignment horizontal="center" vertical="center"/>
    </xf>
    <xf numFmtId="0" fontId="38" fillId="0" borderId="55" xfId="0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0" fontId="53" fillId="0" borderId="66" xfId="0" applyFont="1" applyFill="1" applyBorder="1" applyAlignment="1" applyProtection="1">
      <alignment horizontal="center" vertical="center"/>
    </xf>
    <xf numFmtId="0" fontId="53" fillId="0" borderId="57" xfId="0" applyFont="1" applyFill="1" applyBorder="1" applyAlignment="1" applyProtection="1">
      <alignment horizontal="center" vertical="center"/>
    </xf>
    <xf numFmtId="0" fontId="54" fillId="0" borderId="58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53" fillId="0" borderId="49" xfId="0" applyFont="1" applyFill="1" applyBorder="1" applyAlignment="1" applyProtection="1">
      <alignment horizontal="center" vertical="center"/>
    </xf>
    <xf numFmtId="0" fontId="53" fillId="0" borderId="11" xfId="0" applyFont="1" applyFill="1" applyBorder="1" applyAlignment="1" applyProtection="1">
      <alignment horizontal="center" vertical="center"/>
    </xf>
    <xf numFmtId="0" fontId="54" fillId="0" borderId="14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>
      <alignment horizontal="center"/>
    </xf>
    <xf numFmtId="0" fontId="0" fillId="0" borderId="1" xfId="0" applyFill="1" applyBorder="1" applyProtection="1"/>
    <xf numFmtId="0" fontId="14" fillId="0" borderId="1" xfId="0" applyFont="1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33" fillId="4" borderId="0" xfId="0" applyFont="1" applyFill="1"/>
    <xf numFmtId="0" fontId="33" fillId="4" borderId="68" xfId="0" applyFont="1" applyFill="1" applyBorder="1" applyProtection="1"/>
    <xf numFmtId="49" fontId="35" fillId="0" borderId="33" xfId="0" applyNumberFormat="1" applyFont="1" applyFill="1" applyBorder="1" applyAlignment="1" applyProtection="1">
      <alignment horizontal="center" vertical="center" wrapText="1"/>
    </xf>
    <xf numFmtId="4" fontId="44" fillId="0" borderId="43" xfId="0" applyNumberFormat="1" applyFont="1" applyFill="1" applyBorder="1" applyAlignment="1" applyProtection="1">
      <alignment horizontal="center" vertical="center" wrapText="1"/>
    </xf>
    <xf numFmtId="4" fontId="21" fillId="0" borderId="72" xfId="0" applyNumberFormat="1" applyFont="1" applyFill="1" applyBorder="1" applyAlignment="1" applyProtection="1">
      <alignment horizontal="center" vertical="center"/>
    </xf>
    <xf numFmtId="4" fontId="21" fillId="0" borderId="73" xfId="0" applyNumberFormat="1" applyFont="1" applyFill="1" applyBorder="1" applyAlignment="1" applyProtection="1">
      <alignment horizontal="center" vertical="center"/>
    </xf>
    <xf numFmtId="4" fontId="21" fillId="0" borderId="74" xfId="0" applyNumberFormat="1" applyFont="1" applyFill="1" applyBorder="1" applyAlignment="1" applyProtection="1">
      <alignment horizontal="center" vertical="center"/>
    </xf>
    <xf numFmtId="4" fontId="20" fillId="0" borderId="85" xfId="0" applyNumberFormat="1" applyFont="1" applyFill="1" applyBorder="1" applyAlignment="1" applyProtection="1">
      <alignment horizontal="center" vertical="center"/>
    </xf>
    <xf numFmtId="4" fontId="72" fillId="0" borderId="71" xfId="0" applyNumberFormat="1" applyFont="1" applyFill="1" applyBorder="1" applyAlignment="1" applyProtection="1">
      <alignment horizontal="center" vertical="center"/>
    </xf>
    <xf numFmtId="0" fontId="0" fillId="4" borderId="8" xfId="0" applyFill="1" applyBorder="1" applyProtection="1">
      <protection locked="0"/>
    </xf>
    <xf numFmtId="0" fontId="0" fillId="4" borderId="78" xfId="0" applyFill="1" applyBorder="1" applyProtection="1">
      <protection locked="0"/>
    </xf>
    <xf numFmtId="0" fontId="0" fillId="4" borderId="14" xfId="0" applyFill="1" applyBorder="1" applyProtection="1">
      <protection locked="0"/>
    </xf>
    <xf numFmtId="0" fontId="29" fillId="4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30" fillId="2" borderId="0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76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7" xfId="0" applyBorder="1" applyAlignment="1">
      <alignment horizontal="center"/>
    </xf>
    <xf numFmtId="0" fontId="61" fillId="0" borderId="77" xfId="0" applyFont="1" applyBorder="1" applyAlignment="1">
      <alignment horizontal="center" vertical="center"/>
    </xf>
    <xf numFmtId="0" fontId="61" fillId="0" borderId="1" xfId="0" applyFont="1" applyBorder="1" applyAlignment="1">
      <alignment horizontal="center" vertical="center"/>
    </xf>
    <xf numFmtId="0" fontId="61" fillId="0" borderId="71" xfId="0" applyFont="1" applyBorder="1" applyAlignment="1">
      <alignment horizontal="center" vertical="center"/>
    </xf>
    <xf numFmtId="0" fontId="20" fillId="0" borderId="17" xfId="0" applyFont="1" applyFill="1" applyBorder="1" applyAlignment="1" applyProtection="1">
      <alignment horizontal="center" vertical="center" wrapText="1"/>
    </xf>
    <xf numFmtId="0" fontId="14" fillId="0" borderId="18" xfId="0" applyFont="1" applyFill="1" applyBorder="1" applyAlignment="1">
      <alignment horizontal="right" vertical="center"/>
    </xf>
    <xf numFmtId="0" fontId="0" fillId="0" borderId="19" xfId="0" applyFont="1" applyFill="1" applyBorder="1" applyAlignment="1">
      <alignment horizontal="right" vertical="center"/>
    </xf>
    <xf numFmtId="0" fontId="0" fillId="0" borderId="9" xfId="0" applyFont="1" applyFill="1" applyBorder="1" applyAlignment="1">
      <alignment horizontal="right" vertical="center"/>
    </xf>
    <xf numFmtId="0" fontId="26" fillId="0" borderId="18" xfId="0" applyFont="1" applyFill="1" applyBorder="1" applyAlignment="1">
      <alignment horizontal="right" vertical="center" wrapText="1"/>
    </xf>
    <xf numFmtId="0" fontId="25" fillId="0" borderId="19" xfId="0" applyFont="1" applyFill="1" applyBorder="1" applyAlignment="1">
      <alignment horizontal="right" vertical="center" wrapText="1"/>
    </xf>
    <xf numFmtId="0" fontId="25" fillId="0" borderId="9" xfId="0" applyFont="1" applyFill="1" applyBorder="1" applyAlignment="1">
      <alignment horizontal="right" vertical="center" wrapText="1"/>
    </xf>
    <xf numFmtId="0" fontId="3" fillId="0" borderId="46" xfId="0" applyFont="1" applyFill="1" applyBorder="1" applyAlignment="1">
      <alignment horizontal="center" vertical="center" wrapText="1"/>
    </xf>
    <xf numFmtId="0" fontId="0" fillId="0" borderId="47" xfId="0" applyFill="1" applyBorder="1" applyAlignment="1">
      <alignment horizontal="center" vertical="center" wrapText="1"/>
    </xf>
    <xf numFmtId="0" fontId="0" fillId="0" borderId="61" xfId="0" applyFill="1" applyBorder="1" applyAlignment="1">
      <alignment horizontal="center" vertical="center" wrapText="1"/>
    </xf>
    <xf numFmtId="0" fontId="0" fillId="0" borderId="62" xfId="0" applyFill="1" applyBorder="1" applyAlignment="1">
      <alignment horizontal="center" vertical="center" wrapText="1"/>
    </xf>
    <xf numFmtId="0" fontId="0" fillId="0" borderId="48" xfId="0" applyFill="1" applyBorder="1" applyAlignment="1">
      <alignment horizontal="center" vertical="center" wrapText="1"/>
    </xf>
    <xf numFmtId="0" fontId="0" fillId="0" borderId="49" xfId="0" applyFill="1" applyBorder="1" applyAlignment="1">
      <alignment horizontal="center" vertical="center" wrapText="1"/>
    </xf>
    <xf numFmtId="0" fontId="0" fillId="0" borderId="67" xfId="0" applyFill="1" applyBorder="1" applyAlignment="1">
      <alignment horizontal="center" vertical="center" wrapText="1"/>
    </xf>
    <xf numFmtId="0" fontId="0" fillId="0" borderId="68" xfId="0" applyFill="1" applyBorder="1" applyAlignment="1">
      <alignment horizontal="center" vertical="center" wrapText="1"/>
    </xf>
    <xf numFmtId="0" fontId="0" fillId="0" borderId="71" xfId="0" applyFill="1" applyBorder="1" applyAlignment="1">
      <alignment horizontal="center" vertical="center" wrapText="1"/>
    </xf>
    <xf numFmtId="49" fontId="3" fillId="0" borderId="50" xfId="0" applyNumberFormat="1" applyFont="1" applyFill="1" applyBorder="1" applyAlignment="1">
      <alignment horizontal="center" vertical="center" wrapText="1"/>
    </xf>
    <xf numFmtId="0" fontId="0" fillId="0" borderId="60" xfId="0" applyFill="1" applyBorder="1" applyAlignment="1">
      <alignment horizontal="center" vertical="center" wrapText="1"/>
    </xf>
    <xf numFmtId="0" fontId="0" fillId="0" borderId="39" xfId="0" applyFill="1" applyBorder="1" applyAlignment="1">
      <alignment horizontal="center" vertical="center" wrapText="1"/>
    </xf>
    <xf numFmtId="0" fontId="6" fillId="2" borderId="15" xfId="0" applyFont="1" applyFill="1" applyBorder="1" applyAlignment="1" applyProtection="1">
      <alignment vertical="center"/>
      <protection locked="0"/>
    </xf>
    <xf numFmtId="0" fontId="0" fillId="2" borderId="16" xfId="0" applyFill="1" applyBorder="1" applyAlignment="1" applyProtection="1">
      <alignment vertical="center"/>
      <protection locked="0"/>
    </xf>
    <xf numFmtId="0" fontId="18" fillId="0" borderId="22" xfId="0" applyFont="1" applyFill="1" applyBorder="1" applyAlignment="1" applyProtection="1">
      <alignment horizontal="left" vertical="center"/>
      <protection locked="0"/>
    </xf>
    <xf numFmtId="0" fontId="0" fillId="0" borderId="22" xfId="0" applyFill="1" applyBorder="1" applyAlignment="1" applyProtection="1">
      <alignment vertical="center"/>
      <protection locked="0"/>
    </xf>
    <xf numFmtId="0" fontId="0" fillId="0" borderId="21" xfId="0" applyFill="1" applyBorder="1" applyAlignment="1" applyProtection="1">
      <alignment vertical="center"/>
      <protection locked="0"/>
    </xf>
    <xf numFmtId="0" fontId="0" fillId="0" borderId="23" xfId="0" applyFill="1" applyBorder="1" applyAlignment="1" applyProtection="1">
      <alignment vertical="center"/>
      <protection locked="0"/>
    </xf>
    <xf numFmtId="0" fontId="16" fillId="0" borderId="18" xfId="0" applyFont="1" applyFill="1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0" fontId="0" fillId="2" borderId="24" xfId="0" applyFill="1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49" fontId="16" fillId="0" borderId="32" xfId="0" applyNumberFormat="1" applyFont="1" applyFill="1" applyBorder="1" applyAlignment="1">
      <alignment horizontal="center" vertical="center" textRotation="90" wrapText="1"/>
    </xf>
    <xf numFmtId="0" fontId="18" fillId="0" borderId="37" xfId="0" applyFont="1" applyFill="1" applyBorder="1" applyAlignment="1">
      <alignment horizontal="center" vertical="center" wrapText="1"/>
    </xf>
    <xf numFmtId="49" fontId="16" fillId="0" borderId="33" xfId="0" applyNumberFormat="1" applyFont="1" applyFill="1" applyBorder="1" applyAlignment="1">
      <alignment horizontal="center" vertical="center" textRotation="90" wrapText="1"/>
    </xf>
    <xf numFmtId="0" fontId="18" fillId="0" borderId="38" xfId="0" applyFont="1" applyFill="1" applyBorder="1" applyAlignment="1">
      <alignment horizontal="center" vertical="center" wrapText="1"/>
    </xf>
    <xf numFmtId="0" fontId="39" fillId="0" borderId="40" xfId="0" applyFont="1" applyFill="1" applyBorder="1" applyAlignment="1">
      <alignment horizontal="right" vertical="center"/>
    </xf>
    <xf numFmtId="0" fontId="40" fillId="0" borderId="22" xfId="0" applyFont="1" applyFill="1" applyBorder="1" applyAlignment="1">
      <alignment horizontal="right"/>
    </xf>
    <xf numFmtId="0" fontId="0" fillId="0" borderId="9" xfId="0" applyFill="1" applyBorder="1" applyAlignment="1" applyProtection="1">
      <alignment vertical="center"/>
      <protection locked="0"/>
    </xf>
    <xf numFmtId="49" fontId="3" fillId="0" borderId="19" xfId="0" applyNumberFormat="1" applyFont="1" applyFill="1" applyBorder="1" applyAlignment="1">
      <alignment horizontal="center" vertical="center" wrapText="1"/>
    </xf>
    <xf numFmtId="0" fontId="0" fillId="0" borderId="41" xfId="0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42" fillId="0" borderId="41" xfId="0" applyFont="1" applyFill="1" applyBorder="1" applyAlignment="1">
      <alignment horizontal="center" vertical="center" wrapText="1"/>
    </xf>
    <xf numFmtId="0" fontId="43" fillId="0" borderId="22" xfId="0" applyFont="1" applyFill="1" applyBorder="1" applyAlignment="1">
      <alignment horizontal="center" wrapText="1"/>
    </xf>
    <xf numFmtId="0" fontId="6" fillId="2" borderId="24" xfId="0" applyFont="1" applyFill="1" applyBorder="1" applyAlignment="1" applyProtection="1">
      <alignment horizontal="center" vertical="center"/>
      <protection locked="0"/>
    </xf>
    <xf numFmtId="0" fontId="6" fillId="2" borderId="25" xfId="0" applyFont="1" applyFill="1" applyBorder="1" applyAlignment="1" applyProtection="1">
      <alignment horizontal="center" vertical="center"/>
      <protection locked="0"/>
    </xf>
    <xf numFmtId="0" fontId="6" fillId="2" borderId="15" xfId="0" applyFont="1" applyFill="1" applyBorder="1" applyAlignment="1" applyProtection="1">
      <alignment horizontal="center" vertical="center"/>
      <protection locked="0"/>
    </xf>
    <xf numFmtId="0" fontId="6" fillId="2" borderId="16" xfId="0" applyFont="1" applyFill="1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48" fillId="0" borderId="56" xfId="0" applyFont="1" applyBorder="1" applyAlignment="1">
      <alignment horizontal="left"/>
    </xf>
    <xf numFmtId="0" fontId="48" fillId="0" borderId="0" xfId="0" applyFont="1" applyBorder="1" applyAlignment="1">
      <alignment horizontal="left"/>
    </xf>
    <xf numFmtId="0" fontId="48" fillId="0" borderId="0" xfId="0" applyFont="1" applyBorder="1" applyAlignment="1"/>
    <xf numFmtId="0" fontId="53" fillId="0" borderId="0" xfId="0" applyFont="1" applyBorder="1" applyAlignment="1"/>
    <xf numFmtId="0" fontId="39" fillId="4" borderId="21" xfId="0" applyNumberFormat="1" applyFont="1" applyFill="1" applyBorder="1" applyAlignment="1" applyProtection="1">
      <alignment horizontal="center" vertical="center"/>
      <protection locked="0"/>
    </xf>
    <xf numFmtId="0" fontId="39" fillId="4" borderId="19" xfId="0" applyNumberFormat="1" applyFont="1" applyFill="1" applyBorder="1" applyAlignment="1" applyProtection="1">
      <alignment horizontal="center" vertical="center"/>
      <protection locked="0"/>
    </xf>
    <xf numFmtId="0" fontId="39" fillId="4" borderId="9" xfId="0" applyNumberFormat="1" applyFont="1" applyFill="1" applyBorder="1" applyAlignment="1" applyProtection="1">
      <alignment horizontal="center" vertical="center"/>
      <protection locked="0"/>
    </xf>
    <xf numFmtId="0" fontId="39" fillId="0" borderId="21" xfId="0" applyFont="1" applyFill="1" applyBorder="1" applyAlignment="1" applyProtection="1">
      <alignment horizontal="right" vertical="center"/>
      <protection locked="0"/>
    </xf>
    <xf numFmtId="0" fontId="39" fillId="0" borderId="41" xfId="0" applyFont="1" applyFill="1" applyBorder="1" applyAlignment="1" applyProtection="1">
      <alignment horizontal="right" vertical="center"/>
      <protection locked="0"/>
    </xf>
    <xf numFmtId="0" fontId="34" fillId="4" borderId="76" xfId="0" applyFont="1" applyFill="1" applyBorder="1" applyAlignment="1">
      <alignment horizontal="center" vertical="center" wrapText="1"/>
    </xf>
    <xf numFmtId="0" fontId="34" fillId="4" borderId="6" xfId="0" applyFont="1" applyFill="1" applyBorder="1" applyAlignment="1">
      <alignment horizontal="center" vertical="center" wrapText="1"/>
    </xf>
    <xf numFmtId="0" fontId="34" fillId="4" borderId="67" xfId="0" applyFont="1" applyFill="1" applyBorder="1" applyAlignment="1">
      <alignment horizontal="center" vertical="center" wrapText="1"/>
    </xf>
    <xf numFmtId="0" fontId="34" fillId="4" borderId="56" xfId="0" applyFont="1" applyFill="1" applyBorder="1" applyAlignment="1">
      <alignment horizontal="center" vertical="center" wrapText="1"/>
    </xf>
    <xf numFmtId="0" fontId="34" fillId="4" borderId="0" xfId="0" applyFont="1" applyFill="1" applyBorder="1" applyAlignment="1">
      <alignment horizontal="center" vertical="center" wrapText="1"/>
    </xf>
    <xf numFmtId="0" fontId="34" fillId="4" borderId="68" xfId="0" applyFont="1" applyFill="1" applyBorder="1" applyAlignment="1">
      <alignment horizontal="center" vertical="center" wrapText="1"/>
    </xf>
    <xf numFmtId="0" fontId="34" fillId="4" borderId="77" xfId="0" applyFont="1" applyFill="1" applyBorder="1" applyAlignment="1">
      <alignment horizontal="center" vertical="center" wrapText="1"/>
    </xf>
    <xf numFmtId="0" fontId="34" fillId="4" borderId="1" xfId="0" applyFont="1" applyFill="1" applyBorder="1" applyAlignment="1">
      <alignment horizontal="center" vertical="center" wrapText="1"/>
    </xf>
    <xf numFmtId="0" fontId="34" fillId="4" borderId="71" xfId="0" applyFont="1" applyFill="1" applyBorder="1" applyAlignment="1">
      <alignment horizontal="center" vertical="center" wrapText="1"/>
    </xf>
    <xf numFmtId="0" fontId="16" fillId="0" borderId="40" xfId="0" applyFont="1" applyFill="1" applyBorder="1" applyAlignment="1">
      <alignment horizontal="center" vertical="center"/>
    </xf>
    <xf numFmtId="0" fontId="18" fillId="0" borderId="22" xfId="0" applyFont="1" applyFill="1" applyBorder="1" applyAlignment="1">
      <alignment horizontal="center" vertical="center"/>
    </xf>
    <xf numFmtId="0" fontId="0" fillId="0" borderId="21" xfId="0" applyFill="1" applyBorder="1" applyAlignment="1" applyProtection="1">
      <alignment horizontal="center" vertical="center"/>
      <protection locked="0"/>
    </xf>
    <xf numFmtId="0" fontId="0" fillId="0" borderId="9" xfId="0" applyFill="1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horizontal="center" vertical="center"/>
      <protection locked="0"/>
    </xf>
    <xf numFmtId="4" fontId="38" fillId="7" borderId="19" xfId="0" applyNumberFormat="1" applyFont="1" applyFill="1" applyBorder="1" applyAlignment="1">
      <alignment horizontal="center" vertical="center" wrapText="1"/>
    </xf>
    <xf numFmtId="0" fontId="41" fillId="7" borderId="9" xfId="0" applyFont="1" applyFill="1" applyBorder="1" applyAlignment="1">
      <alignment horizontal="center" vertical="center" wrapText="1"/>
    </xf>
    <xf numFmtId="4" fontId="38" fillId="6" borderId="18" xfId="0" applyNumberFormat="1" applyFont="1" applyFill="1" applyBorder="1" applyAlignment="1">
      <alignment horizontal="center" vertical="center" wrapText="1"/>
    </xf>
    <xf numFmtId="0" fontId="41" fillId="6" borderId="19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9" fillId="0" borderId="21" xfId="0" applyNumberFormat="1" applyFont="1" applyFill="1" applyBorder="1" applyAlignment="1" applyProtection="1">
      <alignment horizontal="center" vertical="center"/>
      <protection locked="0"/>
    </xf>
    <xf numFmtId="0" fontId="0" fillId="0" borderId="19" xfId="0" applyNumberFormat="1" applyFill="1" applyBorder="1" applyAlignment="1">
      <alignment horizontal="center" vertical="center"/>
    </xf>
    <xf numFmtId="0" fontId="0" fillId="0" borderId="41" xfId="0" applyNumberFormat="1" applyFill="1" applyBorder="1" applyAlignment="1">
      <alignment horizontal="center" vertical="center"/>
    </xf>
    <xf numFmtId="4" fontId="75" fillId="0" borderId="76" xfId="0" applyNumberFormat="1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32" fillId="0" borderId="67" xfId="0" applyFont="1" applyBorder="1" applyAlignment="1">
      <alignment horizontal="center" vertical="center"/>
    </xf>
    <xf numFmtId="0" fontId="32" fillId="0" borderId="77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2" fillId="0" borderId="71" xfId="0" applyFont="1" applyBorder="1" applyAlignment="1">
      <alignment horizontal="center" vertical="center"/>
    </xf>
    <xf numFmtId="0" fontId="0" fillId="0" borderId="45" xfId="0" applyFill="1" applyBorder="1" applyAlignment="1">
      <alignment horizontal="right" vertical="center"/>
    </xf>
    <xf numFmtId="0" fontId="0" fillId="0" borderId="81" xfId="0" applyFill="1" applyBorder="1" applyAlignment="1">
      <alignment horizontal="right" vertical="center"/>
    </xf>
    <xf numFmtId="0" fontId="6" fillId="2" borderId="30" xfId="0" applyFont="1" applyFill="1" applyBorder="1" applyAlignment="1" applyProtection="1">
      <alignment horizontal="center" vertical="center"/>
      <protection locked="0"/>
    </xf>
    <xf numFmtId="0" fontId="6" fillId="2" borderId="31" xfId="0" applyFont="1" applyFill="1" applyBorder="1" applyAlignment="1" applyProtection="1">
      <alignment horizontal="center" vertical="center"/>
      <protection locked="0"/>
    </xf>
    <xf numFmtId="0" fontId="0" fillId="0" borderId="52" xfId="0" applyFill="1" applyBorder="1" applyAlignment="1">
      <alignment horizontal="right" vertical="center"/>
    </xf>
    <xf numFmtId="0" fontId="0" fillId="0" borderId="80" xfId="0" applyFill="1" applyBorder="1" applyAlignment="1">
      <alignment horizontal="right" vertical="center"/>
    </xf>
    <xf numFmtId="0" fontId="0" fillId="2" borderId="30" xfId="0" applyFill="1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6" fillId="2" borderId="28" xfId="0" applyFont="1" applyFill="1" applyBorder="1" applyAlignment="1" applyProtection="1">
      <alignment vertical="center"/>
      <protection locked="0"/>
    </xf>
    <xf numFmtId="0" fontId="0" fillId="2" borderId="29" xfId="0" applyFill="1" applyBorder="1" applyAlignment="1" applyProtection="1">
      <alignment vertical="center"/>
      <protection locked="0"/>
    </xf>
    <xf numFmtId="0" fontId="22" fillId="0" borderId="101" xfId="0" applyFont="1" applyBorder="1" applyAlignment="1" applyProtection="1">
      <alignment horizontal="center"/>
    </xf>
    <xf numFmtId="0" fontId="0" fillId="0" borderId="102" xfId="0" applyBorder="1" applyAlignment="1" applyProtection="1">
      <alignment horizontal="center"/>
    </xf>
    <xf numFmtId="0" fontId="0" fillId="0" borderId="70" xfId="0" applyBorder="1" applyAlignment="1" applyProtection="1">
      <alignment horizontal="center"/>
    </xf>
    <xf numFmtId="0" fontId="22" fillId="0" borderId="45" xfId="0" applyFont="1" applyBorder="1" applyAlignment="1" applyProtection="1">
      <alignment horizontal="center"/>
      <protection locked="0"/>
    </xf>
    <xf numFmtId="0" fontId="0" fillId="0" borderId="100" xfId="0" applyBorder="1" applyAlignment="1" applyProtection="1">
      <alignment horizontal="center"/>
      <protection locked="0"/>
    </xf>
    <xf numFmtId="0" fontId="0" fillId="0" borderId="65" xfId="0" applyBorder="1" applyAlignment="1" applyProtection="1">
      <alignment horizontal="center"/>
      <protection locked="0"/>
    </xf>
    <xf numFmtId="4" fontId="38" fillId="0" borderId="0" xfId="0" applyNumberFormat="1" applyFont="1" applyFill="1" applyBorder="1" applyAlignment="1">
      <alignment horizontal="center" vertical="center" wrapText="1"/>
    </xf>
    <xf numFmtId="0" fontId="41" fillId="0" borderId="0" xfId="0" applyFont="1" applyFill="1" applyBorder="1" applyAlignment="1">
      <alignment horizontal="center" vertical="center" wrapText="1"/>
    </xf>
    <xf numFmtId="0" fontId="46" fillId="0" borderId="53" xfId="0" applyFont="1" applyFill="1" applyBorder="1" applyAlignment="1" applyProtection="1">
      <alignment horizontal="center" vertical="center"/>
      <protection locked="0"/>
    </xf>
    <xf numFmtId="0" fontId="47" fillId="0" borderId="79" xfId="0" applyFont="1" applyFill="1" applyBorder="1" applyAlignment="1">
      <alignment horizontal="center" vertical="center"/>
    </xf>
    <xf numFmtId="0" fontId="53" fillId="0" borderId="15" xfId="0" applyFont="1" applyFill="1" applyBorder="1" applyAlignment="1" applyProtection="1">
      <alignment horizontal="center" vertical="center"/>
    </xf>
    <xf numFmtId="0" fontId="53" fillId="0" borderId="16" xfId="0" applyFont="1" applyFill="1" applyBorder="1" applyAlignment="1" applyProtection="1">
      <alignment horizontal="center" vertical="center"/>
    </xf>
    <xf numFmtId="0" fontId="46" fillId="0" borderId="79" xfId="0" applyFont="1" applyFill="1" applyBorder="1" applyAlignment="1" applyProtection="1">
      <alignment horizontal="center" vertical="center"/>
      <protection locked="0"/>
    </xf>
    <xf numFmtId="0" fontId="9" fillId="4" borderId="56" xfId="0" applyFont="1" applyFill="1" applyBorder="1" applyAlignment="1" applyProtection="1">
      <alignment horizontal="left" vertical="center"/>
    </xf>
    <xf numFmtId="0" fontId="9" fillId="4" borderId="0" xfId="0" applyFont="1" applyFill="1" applyBorder="1" applyAlignment="1" applyProtection="1">
      <alignment horizontal="left" vertical="center"/>
    </xf>
    <xf numFmtId="0" fontId="0" fillId="4" borderId="76" xfId="0" applyFill="1" applyBorder="1" applyAlignment="1" applyProtection="1">
      <alignment horizontal="center"/>
    </xf>
    <xf numFmtId="0" fontId="0" fillId="4" borderId="6" xfId="0" applyFill="1" applyBorder="1" applyAlignment="1" applyProtection="1">
      <alignment horizontal="center"/>
    </xf>
    <xf numFmtId="0" fontId="0" fillId="4" borderId="67" xfId="0" applyFill="1" applyBorder="1" applyAlignment="1" applyProtection="1">
      <alignment horizontal="center"/>
    </xf>
    <xf numFmtId="0" fontId="59" fillId="4" borderId="94" xfId="0" applyFont="1" applyFill="1" applyBorder="1" applyAlignment="1" applyProtection="1">
      <alignment horizontal="left" vertical="center"/>
    </xf>
    <xf numFmtId="0" fontId="59" fillId="4" borderId="86" xfId="0" applyFont="1" applyFill="1" applyBorder="1" applyAlignment="1" applyProtection="1">
      <alignment horizontal="left" vertical="center"/>
    </xf>
    <xf numFmtId="0" fontId="59" fillId="4" borderId="95" xfId="0" applyFont="1" applyFill="1" applyBorder="1" applyAlignment="1" applyProtection="1">
      <alignment horizontal="left" vertical="center"/>
    </xf>
    <xf numFmtId="0" fontId="74" fillId="4" borderId="96" xfId="0" applyFont="1" applyFill="1" applyBorder="1" applyAlignment="1" applyProtection="1">
      <alignment horizontal="left" vertical="center"/>
    </xf>
    <xf numFmtId="0" fontId="74" fillId="4" borderId="97" xfId="0" applyFont="1" applyFill="1" applyBorder="1" applyAlignment="1" applyProtection="1">
      <alignment horizontal="left" vertical="center"/>
    </xf>
    <xf numFmtId="0" fontId="74" fillId="4" borderId="98" xfId="0" applyFont="1" applyFill="1" applyBorder="1" applyAlignment="1" applyProtection="1">
      <alignment horizontal="left" vertical="center"/>
    </xf>
    <xf numFmtId="0" fontId="59" fillId="4" borderId="87" xfId="0" applyFont="1" applyFill="1" applyBorder="1" applyAlignment="1">
      <alignment horizontal="left" vertical="center"/>
    </xf>
    <xf numFmtId="0" fontId="74" fillId="4" borderId="92" xfId="0" applyNumberFormat="1" applyFont="1" applyFill="1" applyBorder="1" applyAlignment="1" applyProtection="1">
      <alignment horizontal="left" vertical="center"/>
    </xf>
    <xf numFmtId="0" fontId="74" fillId="4" borderId="87" xfId="0" applyNumberFormat="1" applyFont="1" applyFill="1" applyBorder="1" applyAlignment="1" applyProtection="1">
      <alignment horizontal="left" vertical="center"/>
    </xf>
    <xf numFmtId="0" fontId="74" fillId="4" borderId="93" xfId="0" applyNumberFormat="1" applyFont="1" applyFill="1" applyBorder="1" applyAlignment="1" applyProtection="1">
      <alignment horizontal="left" vertical="center"/>
    </xf>
    <xf numFmtId="0" fontId="59" fillId="4" borderId="89" xfId="0" applyFont="1" applyFill="1" applyBorder="1" applyAlignment="1" applyProtection="1">
      <alignment horizontal="left" vertical="center"/>
    </xf>
    <xf numFmtId="0" fontId="59" fillId="4" borderId="90" xfId="0" applyFont="1" applyFill="1" applyBorder="1" applyAlignment="1" applyProtection="1">
      <alignment horizontal="left" vertical="center"/>
    </xf>
    <xf numFmtId="0" fontId="59" fillId="4" borderId="91" xfId="0" applyFont="1" applyFill="1" applyBorder="1" applyAlignment="1" applyProtection="1">
      <alignment horizontal="left" vertical="center"/>
    </xf>
    <xf numFmtId="22" fontId="34" fillId="4" borderId="76" xfId="0" applyNumberFormat="1" applyFont="1" applyFill="1" applyBorder="1" applyAlignment="1" applyProtection="1">
      <alignment horizontal="center" vertical="center" wrapText="1"/>
    </xf>
    <xf numFmtId="22" fontId="34" fillId="4" borderId="6" xfId="0" applyNumberFormat="1" applyFont="1" applyFill="1" applyBorder="1" applyAlignment="1" applyProtection="1">
      <alignment horizontal="center" vertical="center"/>
    </xf>
    <xf numFmtId="22" fontId="34" fillId="4" borderId="67" xfId="0" applyNumberFormat="1" applyFont="1" applyFill="1" applyBorder="1" applyAlignment="1" applyProtection="1">
      <alignment horizontal="center" vertical="center"/>
    </xf>
    <xf numFmtId="22" fontId="34" fillId="4" borderId="56" xfId="0" applyNumberFormat="1" applyFont="1" applyFill="1" applyBorder="1" applyAlignment="1" applyProtection="1">
      <alignment horizontal="center" vertical="center"/>
    </xf>
    <xf numFmtId="22" fontId="34" fillId="4" borderId="0" xfId="0" applyNumberFormat="1" applyFont="1" applyFill="1" applyBorder="1" applyAlignment="1" applyProtection="1">
      <alignment horizontal="center" vertical="center"/>
    </xf>
    <xf numFmtId="22" fontId="34" fillId="4" borderId="68" xfId="0" applyNumberFormat="1" applyFont="1" applyFill="1" applyBorder="1" applyAlignment="1" applyProtection="1">
      <alignment horizontal="center" vertical="center"/>
    </xf>
    <xf numFmtId="22" fontId="34" fillId="4" borderId="77" xfId="0" applyNumberFormat="1" applyFont="1" applyFill="1" applyBorder="1" applyAlignment="1" applyProtection="1">
      <alignment horizontal="center" vertical="center"/>
    </xf>
    <xf numFmtId="22" fontId="34" fillId="4" borderId="1" xfId="0" applyNumberFormat="1" applyFont="1" applyFill="1" applyBorder="1" applyAlignment="1" applyProtection="1">
      <alignment horizontal="center" vertical="center"/>
    </xf>
    <xf numFmtId="22" fontId="34" fillId="4" borderId="71" xfId="0" applyNumberFormat="1" applyFont="1" applyFill="1" applyBorder="1" applyAlignment="1" applyProtection="1">
      <alignment horizontal="center" vertical="center"/>
    </xf>
    <xf numFmtId="0" fontId="73" fillId="4" borderId="56" xfId="0" applyFont="1" applyFill="1" applyBorder="1" applyAlignment="1" applyProtection="1">
      <alignment horizontal="center" vertical="center"/>
    </xf>
    <xf numFmtId="0" fontId="73" fillId="4" borderId="0" xfId="0" applyFont="1" applyFill="1" applyBorder="1" applyAlignment="1" applyProtection="1">
      <alignment horizontal="center" vertical="center"/>
    </xf>
    <xf numFmtId="0" fontId="73" fillId="4" borderId="68" xfId="0" applyFont="1" applyFill="1" applyBorder="1" applyAlignment="1" applyProtection="1">
      <alignment horizontal="center" vertical="center"/>
    </xf>
    <xf numFmtId="0" fontId="5" fillId="4" borderId="0" xfId="0" applyFont="1" applyFill="1" applyBorder="1" applyAlignment="1" applyProtection="1">
      <alignment horizontal="center" vertical="center" wrapText="1"/>
    </xf>
    <xf numFmtId="0" fontId="49" fillId="4" borderId="76" xfId="0" applyFont="1" applyFill="1" applyBorder="1" applyAlignment="1" applyProtection="1">
      <alignment horizontal="center" vertical="center" wrapText="1"/>
    </xf>
    <xf numFmtId="0" fontId="49" fillId="4" borderId="6" xfId="0" applyFont="1" applyFill="1" applyBorder="1" applyAlignment="1" applyProtection="1">
      <alignment horizontal="center" vertical="center" wrapText="1"/>
    </xf>
    <xf numFmtId="0" fontId="49" fillId="4" borderId="67" xfId="0" applyFont="1" applyFill="1" applyBorder="1" applyAlignment="1" applyProtection="1">
      <alignment horizontal="center" vertical="center" wrapText="1"/>
    </xf>
    <xf numFmtId="0" fontId="51" fillId="4" borderId="56" xfId="0" applyFont="1" applyFill="1" applyBorder="1" applyAlignment="1" applyProtection="1">
      <alignment horizontal="left" vertical="top" wrapText="1"/>
    </xf>
    <xf numFmtId="0" fontId="51" fillId="4" borderId="0" xfId="0" applyFont="1" applyFill="1" applyBorder="1" applyAlignment="1" applyProtection="1">
      <alignment horizontal="left" vertical="top" wrapText="1"/>
    </xf>
    <xf numFmtId="0" fontId="51" fillId="4" borderId="68" xfId="0" applyFont="1" applyFill="1" applyBorder="1" applyAlignment="1" applyProtection="1">
      <alignment horizontal="left" vertical="top" wrapText="1"/>
    </xf>
    <xf numFmtId="0" fontId="60" fillId="4" borderId="77" xfId="0" applyFont="1" applyFill="1" applyBorder="1" applyAlignment="1" applyProtection="1">
      <alignment horizontal="center" vertical="top" wrapText="1"/>
    </xf>
    <xf numFmtId="0" fontId="57" fillId="4" borderId="1" xfId="0" applyFont="1" applyFill="1" applyBorder="1" applyAlignment="1" applyProtection="1">
      <alignment horizontal="center" vertical="top" wrapText="1"/>
    </xf>
    <xf numFmtId="0" fontId="57" fillId="4" borderId="71" xfId="0" applyFont="1" applyFill="1" applyBorder="1" applyAlignment="1" applyProtection="1">
      <alignment horizontal="center" vertical="top" wrapText="1"/>
    </xf>
    <xf numFmtId="0" fontId="52" fillId="0" borderId="15" xfId="0" applyFont="1" applyFill="1" applyBorder="1" applyAlignment="1" applyProtection="1">
      <alignment horizontal="center" vertical="center"/>
    </xf>
    <xf numFmtId="0" fontId="52" fillId="0" borderId="16" xfId="0" applyFont="1" applyFill="1" applyBorder="1" applyAlignment="1" applyProtection="1">
      <alignment horizontal="center" vertical="center"/>
    </xf>
    <xf numFmtId="0" fontId="52" fillId="0" borderId="24" xfId="0" applyFont="1" applyFill="1" applyBorder="1" applyAlignment="1" applyProtection="1">
      <alignment horizontal="center" vertical="center"/>
    </xf>
    <xf numFmtId="0" fontId="53" fillId="0" borderId="25" xfId="0" applyFont="1" applyFill="1" applyBorder="1" applyAlignment="1" applyProtection="1">
      <alignment horizontal="center" vertical="center"/>
    </xf>
    <xf numFmtId="0" fontId="28" fillId="0" borderId="17" xfId="0" applyFont="1" applyFill="1" applyBorder="1" applyAlignment="1" applyProtection="1">
      <alignment horizontal="center" vertical="center" wrapText="1"/>
    </xf>
    <xf numFmtId="0" fontId="29" fillId="0" borderId="45" xfId="0" applyFont="1" applyFill="1" applyBorder="1" applyAlignment="1" applyProtection="1">
      <alignment horizontal="left" vertical="center" wrapText="1"/>
    </xf>
    <xf numFmtId="0" fontId="29" fillId="0" borderId="100" xfId="0" applyFont="1" applyFill="1" applyBorder="1" applyAlignment="1" applyProtection="1">
      <alignment horizontal="left" vertical="center" wrapText="1"/>
    </xf>
    <xf numFmtId="0" fontId="29" fillId="0" borderId="65" xfId="0" applyFont="1" applyFill="1" applyBorder="1" applyAlignment="1" applyProtection="1">
      <alignment horizontal="left" vertical="center" wrapText="1"/>
    </xf>
    <xf numFmtId="0" fontId="28" fillId="0" borderId="72" xfId="0" applyFont="1" applyFill="1" applyBorder="1" applyAlignment="1" applyProtection="1">
      <alignment horizontal="right" vertical="center"/>
    </xf>
    <xf numFmtId="0" fontId="53" fillId="0" borderId="52" xfId="0" applyFont="1" applyFill="1" applyBorder="1" applyAlignment="1" applyProtection="1">
      <alignment horizontal="right"/>
    </xf>
    <xf numFmtId="0" fontId="53" fillId="0" borderId="64" xfId="0" applyFont="1" applyFill="1" applyBorder="1" applyAlignment="1" applyProtection="1">
      <alignment horizontal="right"/>
    </xf>
    <xf numFmtId="0" fontId="52" fillId="0" borderId="30" xfId="0" applyFont="1" applyFill="1" applyBorder="1" applyAlignment="1" applyProtection="1">
      <alignment horizontal="center" vertical="center"/>
    </xf>
    <xf numFmtId="0" fontId="52" fillId="0" borderId="31" xfId="0" applyFont="1" applyFill="1" applyBorder="1" applyAlignment="1" applyProtection="1">
      <alignment horizontal="center" vertical="center"/>
    </xf>
    <xf numFmtId="49" fontId="16" fillId="0" borderId="32" xfId="0" applyNumberFormat="1" applyFont="1" applyFill="1" applyBorder="1" applyAlignment="1" applyProtection="1">
      <alignment horizontal="center" vertical="center" textRotation="90" wrapText="1"/>
    </xf>
    <xf numFmtId="0" fontId="18" fillId="0" borderId="37" xfId="0" applyFont="1" applyFill="1" applyBorder="1" applyAlignment="1" applyProtection="1">
      <alignment horizontal="center" vertical="center" wrapText="1"/>
    </xf>
    <xf numFmtId="49" fontId="16" fillId="0" borderId="33" xfId="0" applyNumberFormat="1" applyFont="1" applyFill="1" applyBorder="1" applyAlignment="1" applyProtection="1">
      <alignment horizontal="center" vertical="center" textRotation="90" wrapText="1"/>
    </xf>
    <xf numFmtId="0" fontId="18" fillId="0" borderId="38" xfId="0" applyFont="1" applyFill="1" applyBorder="1" applyAlignment="1" applyProtection="1">
      <alignment horizontal="center" vertical="center" wrapText="1"/>
    </xf>
    <xf numFmtId="0" fontId="53" fillId="0" borderId="45" xfId="0" applyFont="1" applyFill="1" applyBorder="1" applyAlignment="1" applyProtection="1">
      <alignment horizontal="right"/>
    </xf>
    <xf numFmtId="0" fontId="53" fillId="0" borderId="65" xfId="0" applyFont="1" applyFill="1" applyBorder="1" applyAlignment="1" applyProtection="1">
      <alignment horizontal="right"/>
    </xf>
    <xf numFmtId="0" fontId="53" fillId="0" borderId="20" xfId="0" applyFont="1" applyFill="1" applyBorder="1" applyAlignment="1" applyProtection="1">
      <alignment horizontal="center" vertical="center"/>
    </xf>
    <xf numFmtId="0" fontId="53" fillId="0" borderId="12" xfId="0" applyFont="1" applyFill="1" applyBorder="1" applyAlignment="1" applyProtection="1">
      <alignment horizontal="center" vertical="center"/>
    </xf>
    <xf numFmtId="0" fontId="53" fillId="0" borderId="30" xfId="0" applyFont="1" applyFill="1" applyBorder="1" applyAlignment="1" applyProtection="1">
      <alignment horizontal="center" vertical="center"/>
    </xf>
    <xf numFmtId="0" fontId="53" fillId="0" borderId="31" xfId="0" applyFont="1" applyFill="1" applyBorder="1" applyAlignment="1" applyProtection="1">
      <alignment horizontal="center" vertical="center"/>
    </xf>
    <xf numFmtId="0" fontId="52" fillId="0" borderId="20" xfId="0" applyFont="1" applyFill="1" applyBorder="1" applyAlignment="1" applyProtection="1">
      <alignment horizontal="center" vertical="center"/>
    </xf>
    <xf numFmtId="0" fontId="52" fillId="0" borderId="12" xfId="0" applyFont="1" applyFill="1" applyBorder="1" applyAlignment="1" applyProtection="1">
      <alignment horizontal="center" vertical="center"/>
    </xf>
    <xf numFmtId="4" fontId="76" fillId="0" borderId="77" xfId="0" applyNumberFormat="1" applyFont="1" applyFill="1" applyBorder="1" applyAlignment="1" applyProtection="1">
      <alignment horizontal="center" vertical="center"/>
    </xf>
    <xf numFmtId="0" fontId="77" fillId="0" borderId="1" xfId="0" applyFont="1" applyBorder="1" applyAlignment="1">
      <alignment horizontal="center" vertical="center"/>
    </xf>
    <xf numFmtId="0" fontId="77" fillId="0" borderId="71" xfId="0" applyFont="1" applyBorder="1" applyAlignment="1">
      <alignment horizontal="center" vertical="center"/>
    </xf>
    <xf numFmtId="4" fontId="23" fillId="3" borderId="18" xfId="0" applyNumberFormat="1" applyFont="1" applyFill="1" applyBorder="1" applyAlignment="1" applyProtection="1">
      <alignment horizontal="center" vertical="center" wrapText="1"/>
    </xf>
    <xf numFmtId="4" fontId="23" fillId="3" borderId="19" xfId="0" applyNumberFormat="1" applyFont="1" applyFill="1" applyBorder="1" applyAlignment="1" applyProtection="1">
      <alignment horizontal="center" vertical="center" wrapText="1"/>
    </xf>
    <xf numFmtId="4" fontId="23" fillId="3" borderId="9" xfId="0" applyNumberFormat="1" applyFont="1" applyFill="1" applyBorder="1" applyAlignment="1" applyProtection="1">
      <alignment horizontal="center" vertical="center" wrapText="1"/>
    </xf>
    <xf numFmtId="4" fontId="38" fillId="0" borderId="18" xfId="0" applyNumberFormat="1" applyFont="1" applyFill="1" applyBorder="1" applyAlignment="1">
      <alignment horizontal="center" vertical="center" wrapText="1"/>
    </xf>
    <xf numFmtId="0" fontId="41" fillId="0" borderId="9" xfId="0" applyFont="1" applyFill="1" applyBorder="1" applyAlignment="1">
      <alignment horizontal="center" vertical="center" wrapText="1"/>
    </xf>
    <xf numFmtId="4" fontId="16" fillId="0" borderId="18" xfId="0" applyNumberFormat="1" applyFont="1" applyFill="1" applyBorder="1" applyAlignment="1">
      <alignment horizontal="center" vertical="center"/>
    </xf>
    <xf numFmtId="0" fontId="36" fillId="0" borderId="19" xfId="0" applyFont="1" applyFill="1" applyBorder="1" applyAlignment="1">
      <alignment horizontal="center" vertical="center"/>
    </xf>
    <xf numFmtId="0" fontId="36" fillId="0" borderId="9" xfId="0" applyFont="1" applyFill="1" applyBorder="1" applyAlignment="1">
      <alignment horizontal="center" vertical="center"/>
    </xf>
    <xf numFmtId="49" fontId="3" fillId="0" borderId="50" xfId="0" applyNumberFormat="1" applyFont="1" applyFill="1" applyBorder="1" applyAlignment="1" applyProtection="1">
      <alignment horizontal="center" vertical="center" wrapText="1"/>
    </xf>
    <xf numFmtId="0" fontId="0" fillId="0" borderId="39" xfId="0" applyFill="1" applyBorder="1" applyAlignment="1" applyProtection="1">
      <alignment horizontal="center" vertical="center" wrapText="1"/>
    </xf>
    <xf numFmtId="49" fontId="3" fillId="0" borderId="46" xfId="0" applyNumberFormat="1" applyFont="1" applyFill="1" applyBorder="1" applyAlignment="1" applyProtection="1">
      <alignment horizontal="center" vertical="center" wrapText="1"/>
    </xf>
    <xf numFmtId="0" fontId="6" fillId="0" borderId="47" xfId="0" applyFont="1" applyFill="1" applyBorder="1" applyAlignment="1" applyProtection="1">
      <alignment horizontal="center" vertical="center" wrapText="1"/>
    </xf>
    <xf numFmtId="0" fontId="6" fillId="0" borderId="48" xfId="0" applyFont="1" applyFill="1" applyBorder="1" applyAlignment="1" applyProtection="1">
      <alignment horizontal="center" vertical="center" wrapText="1"/>
    </xf>
    <xf numFmtId="0" fontId="6" fillId="0" borderId="49" xfId="0" applyFont="1" applyFill="1" applyBorder="1" applyAlignment="1" applyProtection="1">
      <alignment horizontal="center" vertical="center" wrapText="1"/>
    </xf>
    <xf numFmtId="0" fontId="3" fillId="0" borderId="46" xfId="0" applyFont="1" applyFill="1" applyBorder="1" applyAlignment="1" applyProtection="1">
      <alignment horizontal="center" vertical="center" wrapText="1"/>
    </xf>
    <xf numFmtId="0" fontId="0" fillId="0" borderId="47" xfId="0" applyFill="1" applyBorder="1" applyAlignment="1" applyProtection="1">
      <alignment horizontal="center" vertical="center" wrapText="1"/>
    </xf>
    <xf numFmtId="0" fontId="0" fillId="0" borderId="48" xfId="0" applyFill="1" applyBorder="1" applyAlignment="1" applyProtection="1">
      <alignment horizontal="center" vertical="center" wrapText="1"/>
    </xf>
    <xf numFmtId="0" fontId="0" fillId="0" borderId="49" xfId="0" applyFill="1" applyBorder="1" applyAlignment="1" applyProtection="1">
      <alignment horizontal="center" vertical="center" wrapText="1"/>
    </xf>
    <xf numFmtId="49" fontId="3" fillId="0" borderId="21" xfId="0" applyNumberFormat="1" applyFont="1" applyFill="1" applyBorder="1" applyAlignment="1" applyProtection="1">
      <alignment horizontal="center" vertical="center" wrapText="1"/>
    </xf>
    <xf numFmtId="0" fontId="0" fillId="0" borderId="41" xfId="0" applyFill="1" applyBorder="1" applyAlignment="1" applyProtection="1">
      <alignment horizontal="center" vertical="center" wrapText="1"/>
    </xf>
    <xf numFmtId="0" fontId="6" fillId="0" borderId="21" xfId="0" applyFont="1" applyFill="1" applyBorder="1" applyAlignment="1" applyProtection="1">
      <alignment horizontal="center" vertical="center" wrapText="1"/>
    </xf>
    <xf numFmtId="0" fontId="46" fillId="4" borderId="5" xfId="0" applyFont="1" applyFill="1" applyBorder="1" applyAlignment="1" applyProtection="1">
      <alignment horizontal="center" vertical="center" wrapText="1"/>
      <protection locked="0"/>
    </xf>
    <xf numFmtId="49" fontId="32" fillId="5" borderId="3" xfId="0" applyNumberFormat="1" applyFont="1" applyFill="1" applyBorder="1" applyAlignment="1">
      <alignment horizontal="center" vertical="center"/>
    </xf>
    <xf numFmtId="49" fontId="32" fillId="5" borderId="3" xfId="0" applyNumberFormat="1" applyFont="1" applyFill="1" applyBorder="1" applyAlignment="1">
      <alignment horizontal="center" vertical="center" wrapText="1"/>
    </xf>
    <xf numFmtId="0" fontId="22" fillId="5" borderId="76" xfId="0" applyFont="1" applyFill="1" applyBorder="1" applyAlignment="1">
      <alignment horizontal="center" vertical="center"/>
    </xf>
    <xf numFmtId="0" fontId="22" fillId="5" borderId="52" xfId="0" applyFont="1" applyFill="1" applyBorder="1" applyAlignment="1">
      <alignment horizontal="center" vertical="center"/>
    </xf>
    <xf numFmtId="0" fontId="32" fillId="4" borderId="76" xfId="0" applyFont="1" applyFill="1" applyBorder="1" applyAlignment="1">
      <alignment horizontal="center" vertical="center"/>
    </xf>
    <xf numFmtId="0" fontId="32" fillId="4" borderId="6" xfId="0" applyFont="1" applyFill="1" applyBorder="1" applyAlignment="1">
      <alignment horizontal="center" vertical="center"/>
    </xf>
    <xf numFmtId="0" fontId="32" fillId="4" borderId="67" xfId="0" applyFont="1" applyFill="1" applyBorder="1" applyAlignment="1">
      <alignment horizontal="center" vertical="center"/>
    </xf>
    <xf numFmtId="0" fontId="24" fillId="5" borderId="32" xfId="0" applyFont="1" applyFill="1" applyBorder="1" applyAlignment="1">
      <alignment horizontal="center" vertical="center" wrapText="1"/>
    </xf>
    <xf numFmtId="0" fontId="0" fillId="5" borderId="27" xfId="0" applyFill="1" applyBorder="1" applyAlignment="1">
      <alignment horizontal="center" vertical="center" wrapText="1"/>
    </xf>
    <xf numFmtId="0" fontId="24" fillId="5" borderId="33" xfId="0" applyFont="1" applyFill="1" applyBorder="1" applyAlignment="1">
      <alignment horizontal="center" vertical="center" wrapText="1"/>
    </xf>
    <xf numFmtId="0" fontId="24" fillId="5" borderId="51" xfId="0" applyFont="1" applyFill="1" applyBorder="1" applyAlignment="1">
      <alignment horizontal="center" vertical="center" wrapText="1"/>
    </xf>
    <xf numFmtId="0" fontId="24" fillId="5" borderId="27" xfId="0" applyFont="1" applyFill="1" applyBorder="1" applyAlignment="1">
      <alignment horizontal="center" vertical="center" wrapText="1"/>
    </xf>
    <xf numFmtId="0" fontId="24" fillId="5" borderId="46" xfId="0" applyFont="1" applyFill="1" applyBorder="1" applyAlignment="1">
      <alignment horizontal="center" vertical="center" wrapText="1"/>
    </xf>
    <xf numFmtId="0" fontId="24" fillId="5" borderId="24" xfId="0" applyFont="1" applyFill="1" applyBorder="1" applyAlignment="1">
      <alignment horizontal="center" vertical="center" wrapText="1"/>
    </xf>
    <xf numFmtId="0" fontId="62" fillId="4" borderId="76" xfId="0" applyFont="1" applyFill="1" applyBorder="1" applyAlignment="1" applyProtection="1">
      <alignment horizontal="center" vertical="center" wrapText="1"/>
    </xf>
    <xf numFmtId="0" fontId="62" fillId="4" borderId="6" xfId="0" applyFont="1" applyFill="1" applyBorder="1" applyAlignment="1" applyProtection="1">
      <alignment horizontal="center" vertical="center" wrapText="1"/>
    </xf>
    <xf numFmtId="0" fontId="62" fillId="4" borderId="67" xfId="0" applyFont="1" applyFill="1" applyBorder="1" applyAlignment="1" applyProtection="1">
      <alignment horizontal="center" vertical="center" wrapText="1"/>
    </xf>
    <xf numFmtId="0" fontId="62" fillId="4" borderId="56" xfId="0" applyFont="1" applyFill="1" applyBorder="1" applyAlignment="1" applyProtection="1">
      <alignment horizontal="center" vertical="center" wrapText="1"/>
    </xf>
    <xf numFmtId="0" fontId="62" fillId="4" borderId="0" xfId="0" applyFont="1" applyFill="1" applyBorder="1" applyAlignment="1" applyProtection="1">
      <alignment horizontal="center" vertical="center" wrapText="1"/>
    </xf>
    <xf numFmtId="0" fontId="62" fillId="4" borderId="68" xfId="0" applyFont="1" applyFill="1" applyBorder="1" applyAlignment="1" applyProtection="1">
      <alignment horizontal="center" vertical="center" wrapText="1"/>
    </xf>
    <xf numFmtId="0" fontId="62" fillId="4" borderId="77" xfId="0" applyFont="1" applyFill="1" applyBorder="1" applyAlignment="1" applyProtection="1">
      <alignment horizontal="center" vertical="center" wrapText="1"/>
    </xf>
    <xf numFmtId="0" fontId="62" fillId="4" borderId="1" xfId="0" applyFont="1" applyFill="1" applyBorder="1" applyAlignment="1" applyProtection="1">
      <alignment horizontal="center" vertical="center" wrapText="1"/>
    </xf>
    <xf numFmtId="0" fontId="62" fillId="4" borderId="71" xfId="0" applyFont="1" applyFill="1" applyBorder="1" applyAlignment="1" applyProtection="1">
      <alignment horizontal="center" vertical="center" wrapText="1"/>
    </xf>
    <xf numFmtId="0" fontId="76" fillId="4" borderId="77" xfId="0" applyFont="1" applyFill="1" applyBorder="1" applyAlignment="1" applyProtection="1">
      <alignment horizontal="right" vertical="center"/>
    </xf>
    <xf numFmtId="0" fontId="76" fillId="4" borderId="1" xfId="0" applyFont="1" applyFill="1" applyBorder="1" applyAlignment="1" applyProtection="1">
      <alignment horizontal="right" vertical="center"/>
    </xf>
    <xf numFmtId="0" fontId="76" fillId="4" borderId="71" xfId="0" applyFont="1" applyFill="1" applyBorder="1" applyAlignment="1" applyProtection="1">
      <alignment horizontal="right" vertical="center"/>
    </xf>
    <xf numFmtId="49" fontId="32" fillId="5" borderId="7" xfId="0" applyNumberFormat="1" applyFont="1" applyFill="1" applyBorder="1" applyAlignment="1">
      <alignment horizontal="center" vertical="center"/>
    </xf>
    <xf numFmtId="0" fontId="46" fillId="5" borderId="2" xfId="0" applyFont="1" applyFill="1" applyBorder="1" applyAlignment="1">
      <alignment horizontal="right" vertical="center" wrapText="1"/>
    </xf>
    <xf numFmtId="0" fontId="46" fillId="5" borderId="3" xfId="0" applyFont="1" applyFill="1" applyBorder="1" applyAlignment="1">
      <alignment horizontal="right" vertical="center" wrapText="1"/>
    </xf>
    <xf numFmtId="0" fontId="46" fillId="5" borderId="4" xfId="0" applyFont="1" applyFill="1" applyBorder="1" applyAlignment="1">
      <alignment horizontal="right" vertical="center" wrapText="1"/>
    </xf>
    <xf numFmtId="0" fontId="46" fillId="5" borderId="5" xfId="0" applyFont="1" applyFill="1" applyBorder="1" applyAlignment="1">
      <alignment horizontal="right" vertical="center" wrapText="1"/>
    </xf>
    <xf numFmtId="49" fontId="67" fillId="4" borderId="5" xfId="0" applyNumberFormat="1" applyFont="1" applyFill="1" applyBorder="1" applyAlignment="1" applyProtection="1">
      <alignment horizontal="center" vertical="center"/>
      <protection locked="0"/>
    </xf>
    <xf numFmtId="49" fontId="67" fillId="4" borderId="8" xfId="0" applyNumberFormat="1" applyFont="1" applyFill="1" applyBorder="1" applyAlignment="1" applyProtection="1">
      <alignment horizontal="center" vertical="center"/>
      <protection locked="0"/>
    </xf>
    <xf numFmtId="0" fontId="9" fillId="4" borderId="56" xfId="0" applyFont="1" applyFill="1" applyBorder="1" applyAlignment="1" applyProtection="1">
      <alignment horizontal="left"/>
    </xf>
    <xf numFmtId="0" fontId="9" fillId="4" borderId="0" xfId="0" applyFont="1" applyFill="1" applyBorder="1" applyAlignment="1" applyProtection="1">
      <alignment horizontal="left"/>
    </xf>
    <xf numFmtId="0" fontId="39" fillId="5" borderId="40" xfId="0" applyFont="1" applyFill="1" applyBorder="1" applyAlignment="1" applyProtection="1">
      <alignment horizontal="right" vertical="center"/>
    </xf>
    <xf numFmtId="0" fontId="40" fillId="5" borderId="22" xfId="0" applyFont="1" applyFill="1" applyBorder="1" applyAlignment="1" applyProtection="1">
      <alignment horizontal="right"/>
    </xf>
    <xf numFmtId="0" fontId="39" fillId="5" borderId="21" xfId="0" applyFont="1" applyFill="1" applyBorder="1" applyAlignment="1" applyProtection="1">
      <alignment horizontal="right" vertical="center"/>
    </xf>
    <xf numFmtId="0" fontId="39" fillId="5" borderId="41" xfId="0" applyFont="1" applyFill="1" applyBorder="1" applyAlignment="1" applyProtection="1">
      <alignment horizontal="right" vertical="center"/>
    </xf>
    <xf numFmtId="0" fontId="39" fillId="4" borderId="19" xfId="0" applyFont="1" applyFill="1" applyBorder="1" applyAlignment="1" applyProtection="1">
      <alignment horizontal="center" vertical="center"/>
    </xf>
    <xf numFmtId="0" fontId="0" fillId="0" borderId="19" xfId="0" applyBorder="1" applyAlignment="1"/>
    <xf numFmtId="0" fontId="0" fillId="0" borderId="9" xfId="0" applyBorder="1" applyAlignment="1"/>
    <xf numFmtId="49" fontId="39" fillId="4" borderId="21" xfId="0" applyNumberFormat="1" applyFont="1" applyFill="1" applyBorder="1" applyAlignment="1" applyProtection="1">
      <alignment horizontal="center" vertical="center"/>
    </xf>
    <xf numFmtId="0" fontId="0" fillId="0" borderId="19" xfId="0" applyBorder="1" applyAlignment="1">
      <alignment vertical="center"/>
    </xf>
    <xf numFmtId="0" fontId="0" fillId="0" borderId="41" xfId="0" applyBorder="1" applyAlignment="1">
      <alignment vertical="center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FFBC01"/>
      <color rgb="FFC04000"/>
      <color rgb="FF993300"/>
      <color rgb="FFFFD501"/>
      <color rgb="FFFDD303"/>
      <color rgb="FFFEBC02"/>
      <color rgb="FFFF9900"/>
      <color rgb="FFCC9900"/>
      <color rgb="FFFF3300"/>
      <color rgb="FFCC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image" Target="../media/image4.jpeg"/><Relationship Id="rId4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2</xdr:row>
      <xdr:rowOff>85725</xdr:rowOff>
    </xdr:from>
    <xdr:to>
      <xdr:col>8</xdr:col>
      <xdr:colOff>209550</xdr:colOff>
      <xdr:row>5</xdr:row>
      <xdr:rowOff>86396</xdr:rowOff>
    </xdr:to>
    <xdr:pic>
      <xdr:nvPicPr>
        <xdr:cNvPr id="4" name="88C37602-8E26-4AD2-AF9B-87F3B4092148" descr="86F1F6E4-CDE9-4FBC-8DF5-8C66E45B900B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10050" y="1285875"/>
          <a:ext cx="1114425" cy="1143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485775</xdr:colOff>
      <xdr:row>2</xdr:row>
      <xdr:rowOff>200025</xdr:rowOff>
    </xdr:from>
    <xdr:to>
      <xdr:col>10</xdr:col>
      <xdr:colOff>387274</xdr:colOff>
      <xdr:row>5</xdr:row>
      <xdr:rowOff>142875</xdr:rowOff>
    </xdr:to>
    <xdr:pic>
      <xdr:nvPicPr>
        <xdr:cNvPr id="6" name="Picture 1" descr="European Judo Unio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00700" y="1619250"/>
          <a:ext cx="1082599" cy="10858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38099</xdr:colOff>
      <xdr:row>1</xdr:row>
      <xdr:rowOff>95249</xdr:rowOff>
    </xdr:from>
    <xdr:to>
      <xdr:col>17</xdr:col>
      <xdr:colOff>449710</xdr:colOff>
      <xdr:row>1</xdr:row>
      <xdr:rowOff>904875</xdr:rowOff>
    </xdr:to>
    <xdr:pic>
      <xdr:nvPicPr>
        <xdr:cNvPr id="2050" name="Picture 2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85774" y="285749"/>
          <a:ext cx="9708011" cy="809626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219074</xdr:colOff>
      <xdr:row>18</xdr:row>
      <xdr:rowOff>114301</xdr:rowOff>
    </xdr:from>
    <xdr:to>
      <xdr:col>28</xdr:col>
      <xdr:colOff>441959</xdr:colOff>
      <xdr:row>23</xdr:row>
      <xdr:rowOff>61706</xdr:rowOff>
    </xdr:to>
    <xdr:pic>
      <xdr:nvPicPr>
        <xdr:cNvPr id="2049" name="88C37602-8E26-4AD2-AF9B-87F3B4092148" descr="86F1F6E4-CDE9-4FBC-8DF5-8C66E45B900B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544799" y="8667751"/>
          <a:ext cx="1480185" cy="15190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2</xdr:row>
      <xdr:rowOff>0</xdr:rowOff>
    </xdr:from>
    <xdr:to>
      <xdr:col>8</xdr:col>
      <xdr:colOff>200025</xdr:colOff>
      <xdr:row>5</xdr:row>
      <xdr:rowOff>0</xdr:rowOff>
    </xdr:to>
    <xdr:pic>
      <xdr:nvPicPr>
        <xdr:cNvPr id="10" name="88C37602-8E26-4AD2-AF9B-87F3B4092148" descr="86F1F6E4-CDE9-4FBC-8DF5-8C66E45B900B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200525" y="1390650"/>
          <a:ext cx="1114425" cy="1143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485775</xdr:colOff>
      <xdr:row>2</xdr:row>
      <xdr:rowOff>85725</xdr:rowOff>
    </xdr:from>
    <xdr:to>
      <xdr:col>10</xdr:col>
      <xdr:colOff>387274</xdr:colOff>
      <xdr:row>5</xdr:row>
      <xdr:rowOff>28575</xdr:rowOff>
    </xdr:to>
    <xdr:pic>
      <xdr:nvPicPr>
        <xdr:cNvPr id="8" name="Picture 1" descr="European Judo Union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600700" y="1476375"/>
          <a:ext cx="1082599" cy="10858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219074</xdr:colOff>
      <xdr:row>1</xdr:row>
      <xdr:rowOff>76199</xdr:rowOff>
    </xdr:from>
    <xdr:to>
      <xdr:col>17</xdr:col>
      <xdr:colOff>333375</xdr:colOff>
      <xdr:row>1</xdr:row>
      <xdr:rowOff>842562</xdr:rowOff>
    </xdr:to>
    <xdr:pic>
      <xdr:nvPicPr>
        <xdr:cNvPr id="7" name="Picture 2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49" y="266699"/>
          <a:ext cx="9191626" cy="766363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200025</xdr:colOff>
      <xdr:row>2</xdr:row>
      <xdr:rowOff>142875</xdr:rowOff>
    </xdr:from>
    <xdr:to>
      <xdr:col>7</xdr:col>
      <xdr:colOff>447675</xdr:colOff>
      <xdr:row>5</xdr:row>
      <xdr:rowOff>143546</xdr:rowOff>
    </xdr:to>
    <xdr:pic>
      <xdr:nvPicPr>
        <xdr:cNvPr id="8" name="88C37602-8E26-4AD2-AF9B-87F3B4092148" descr="86F1F6E4-CDE9-4FBC-8DF5-8C66E45B900B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43400" y="1343025"/>
          <a:ext cx="1114425" cy="1143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28575</xdr:colOff>
      <xdr:row>2</xdr:row>
      <xdr:rowOff>238125</xdr:rowOff>
    </xdr:from>
    <xdr:to>
      <xdr:col>9</xdr:col>
      <xdr:colOff>520624</xdr:colOff>
      <xdr:row>5</xdr:row>
      <xdr:rowOff>180975</xdr:rowOff>
    </xdr:to>
    <xdr:pic>
      <xdr:nvPicPr>
        <xdr:cNvPr id="9" name="Picture 1" descr="European Judo Union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05500" y="1657350"/>
          <a:ext cx="1082599" cy="10858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666751</xdr:colOff>
      <xdr:row>1</xdr:row>
      <xdr:rowOff>57150</xdr:rowOff>
    </xdr:from>
    <xdr:to>
      <xdr:col>14</xdr:col>
      <xdr:colOff>295276</xdr:colOff>
      <xdr:row>1</xdr:row>
      <xdr:rowOff>893977</xdr:rowOff>
    </xdr:to>
    <xdr:pic>
      <xdr:nvPicPr>
        <xdr:cNvPr id="3074" name="Picture 2">
          <a:extLst>
            <a:ext uri="{FF2B5EF4-FFF2-40B4-BE49-F238E27FC236}">
              <a16:creationId xmlns:a16="http://schemas.microsoft.com/office/drawing/2014/main" id="{00000000-0008-0000-0200-00000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00151" y="247650"/>
          <a:ext cx="10039350" cy="83682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44"/>
  <sheetViews>
    <sheetView showGridLines="0" tabSelected="1" zoomScale="80" zoomScaleNormal="80" workbookViewId="0">
      <selection activeCell="E15" sqref="E15:F15"/>
    </sheetView>
  </sheetViews>
  <sheetFormatPr baseColWidth="10" defaultColWidth="9.140625" defaultRowHeight="15" x14ac:dyDescent="0.25"/>
  <cols>
    <col min="1" max="1" width="2.85546875" style="14" customWidth="1"/>
    <col min="2" max="2" width="3.7109375" style="4" customWidth="1"/>
    <col min="3" max="4" width="14.7109375" customWidth="1"/>
    <col min="5" max="6" width="12.7109375" customWidth="1"/>
    <col min="7" max="8" width="6.7109375" customWidth="1"/>
    <col min="9" max="10" width="8.7109375" customWidth="1"/>
    <col min="11" max="15" width="6.7109375" customWidth="1"/>
    <col min="16" max="16" width="7.42578125" customWidth="1"/>
    <col min="17" max="17" width="9.42578125" customWidth="1"/>
    <col min="18" max="18" width="9.28515625" customWidth="1"/>
    <col min="19" max="19" width="14.5703125" style="130" customWidth="1"/>
  </cols>
  <sheetData>
    <row r="1" spans="1:22" ht="15.75" thickBot="1" x14ac:dyDescent="0.3"/>
    <row r="2" spans="1:22" ht="80.099999999999994" customHeight="1" thickTop="1" thickBot="1" x14ac:dyDescent="0.3">
      <c r="B2" s="209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1"/>
    </row>
    <row r="3" spans="1:22" ht="30" customHeight="1" thickTop="1" x14ac:dyDescent="0.4">
      <c r="B3" s="264" t="s">
        <v>57</v>
      </c>
      <c r="C3" s="265"/>
      <c r="D3" s="265"/>
      <c r="E3" s="265"/>
      <c r="F3" s="266"/>
      <c r="G3" s="49"/>
      <c r="H3" s="2"/>
      <c r="I3" s="2"/>
      <c r="J3" s="2"/>
      <c r="K3" s="2"/>
      <c r="L3" s="26"/>
      <c r="M3" s="273" t="s">
        <v>71</v>
      </c>
      <c r="N3" s="274"/>
      <c r="O3" s="274"/>
      <c r="P3" s="274"/>
      <c r="Q3" s="274"/>
      <c r="R3" s="275"/>
    </row>
    <row r="4" spans="1:22" ht="30" customHeight="1" x14ac:dyDescent="0.4">
      <c r="B4" s="264" t="s">
        <v>56</v>
      </c>
      <c r="C4" s="265"/>
      <c r="D4" s="265"/>
      <c r="E4" s="265"/>
      <c r="F4" s="266"/>
      <c r="G4" s="50"/>
      <c r="H4" s="3"/>
      <c r="I4" s="2"/>
      <c r="J4" s="3"/>
      <c r="K4" s="3"/>
      <c r="L4" s="23"/>
      <c r="M4" s="276"/>
      <c r="N4" s="277"/>
      <c r="O4" s="277"/>
      <c r="P4" s="277"/>
      <c r="Q4" s="277"/>
      <c r="R4" s="278"/>
    </row>
    <row r="5" spans="1:22" ht="30" customHeight="1" thickBot="1" x14ac:dyDescent="0.45">
      <c r="B5" s="264" t="s">
        <v>58</v>
      </c>
      <c r="C5" s="265"/>
      <c r="D5" s="265"/>
      <c r="E5" s="265"/>
      <c r="F5" s="266"/>
      <c r="G5" s="267"/>
      <c r="H5" s="3"/>
      <c r="I5" s="3"/>
      <c r="J5" s="3"/>
      <c r="K5" s="27"/>
      <c r="L5" s="24"/>
      <c r="M5" s="279"/>
      <c r="N5" s="280"/>
      <c r="O5" s="280"/>
      <c r="P5" s="280"/>
      <c r="Q5" s="280"/>
      <c r="R5" s="281"/>
    </row>
    <row r="6" spans="1:22" ht="39.950000000000003" customHeight="1" thickTop="1" thickBot="1" x14ac:dyDescent="0.3">
      <c r="B6" s="212"/>
      <c r="C6" s="213"/>
      <c r="D6" s="213"/>
      <c r="E6" s="213"/>
      <c r="F6" s="213"/>
      <c r="G6" s="213"/>
      <c r="H6" s="213"/>
      <c r="I6" s="213"/>
      <c r="J6" s="213"/>
      <c r="K6" s="213"/>
      <c r="L6" s="213"/>
      <c r="M6" s="213"/>
      <c r="N6" s="213"/>
      <c r="O6" s="213"/>
      <c r="P6" s="213"/>
      <c r="Q6" s="213"/>
      <c r="R6" s="214"/>
    </row>
    <row r="7" spans="1:22" ht="33" customHeight="1" thickTop="1" thickBot="1" x14ac:dyDescent="0.4">
      <c r="B7" s="250" t="s">
        <v>40</v>
      </c>
      <c r="C7" s="251"/>
      <c r="D7" s="251"/>
      <c r="E7" s="292"/>
      <c r="F7" s="293"/>
      <c r="G7" s="293"/>
      <c r="H7" s="293"/>
      <c r="I7" s="293"/>
      <c r="J7" s="293"/>
      <c r="K7" s="293"/>
      <c r="L7" s="294"/>
      <c r="M7" s="271" t="s">
        <v>39</v>
      </c>
      <c r="N7" s="272"/>
      <c r="O7" s="268"/>
      <c r="P7" s="269"/>
      <c r="Q7" s="269"/>
      <c r="R7" s="270"/>
    </row>
    <row r="8" spans="1:22" s="10" customFormat="1" ht="16.5" thickTop="1" thickBot="1" x14ac:dyDescent="0.3">
      <c r="A8" s="15"/>
      <c r="B8" s="282" t="s">
        <v>3</v>
      </c>
      <c r="C8" s="283"/>
      <c r="D8" s="284"/>
      <c r="E8" s="285"/>
      <c r="F8" s="112" t="s">
        <v>4</v>
      </c>
      <c r="G8" s="238"/>
      <c r="H8" s="252"/>
      <c r="I8" s="240" t="s">
        <v>5</v>
      </c>
      <c r="J8" s="241"/>
      <c r="K8" s="236"/>
      <c r="L8" s="237"/>
      <c r="M8" s="238"/>
      <c r="N8" s="239"/>
      <c r="O8" s="113" t="s">
        <v>11</v>
      </c>
      <c r="P8" s="262"/>
      <c r="Q8" s="262"/>
      <c r="R8" s="263"/>
      <c r="S8" s="131"/>
      <c r="T8"/>
    </row>
    <row r="9" spans="1:22" s="5" customFormat="1" ht="13.5" customHeight="1" thickTop="1" thickBot="1" x14ac:dyDescent="0.3">
      <c r="A9" s="16"/>
      <c r="B9" s="295" t="s">
        <v>68</v>
      </c>
      <c r="C9" s="296"/>
      <c r="D9" s="297"/>
      <c r="E9" s="311" t="s">
        <v>18</v>
      </c>
      <c r="F9" s="312"/>
      <c r="G9" s="312"/>
      <c r="H9" s="312"/>
      <c r="I9" s="312"/>
      <c r="J9" s="313"/>
      <c r="K9" s="8"/>
      <c r="L9" s="8"/>
      <c r="M9" s="8"/>
      <c r="N9" s="8"/>
      <c r="O9" s="9"/>
      <c r="P9" s="9"/>
      <c r="Q9" s="9"/>
      <c r="R9" s="28"/>
      <c r="S9" s="132"/>
      <c r="T9"/>
    </row>
    <row r="10" spans="1:22" s="5" customFormat="1" ht="27" customHeight="1" thickTop="1" thickBot="1" x14ac:dyDescent="0.3">
      <c r="A10" s="16"/>
      <c r="B10" s="298"/>
      <c r="C10" s="299"/>
      <c r="D10" s="300"/>
      <c r="E10" s="314"/>
      <c r="F10" s="315"/>
      <c r="G10" s="315"/>
      <c r="H10" s="315"/>
      <c r="I10" s="315"/>
      <c r="J10" s="316"/>
      <c r="K10" s="287" t="s">
        <v>32</v>
      </c>
      <c r="L10" s="288"/>
      <c r="M10" s="289" t="s">
        <v>31</v>
      </c>
      <c r="N10" s="290"/>
      <c r="O10" s="291"/>
      <c r="P10" s="9"/>
      <c r="Q10" s="9"/>
      <c r="R10" s="28"/>
      <c r="S10" s="132"/>
    </row>
    <row r="11" spans="1:22" s="1" customFormat="1" ht="86.25" customHeight="1" thickTop="1" thickBot="1" x14ac:dyDescent="0.3">
      <c r="A11" s="17"/>
      <c r="B11" s="231" t="s">
        <v>2</v>
      </c>
      <c r="C11" s="222" t="s">
        <v>15</v>
      </c>
      <c r="D11" s="223"/>
      <c r="E11" s="222" t="s">
        <v>16</v>
      </c>
      <c r="F11" s="228"/>
      <c r="G11" s="253" t="s">
        <v>1</v>
      </c>
      <c r="H11" s="254"/>
      <c r="I11" s="246" t="s">
        <v>43</v>
      </c>
      <c r="J11" s="248" t="s">
        <v>44</v>
      </c>
      <c r="K11" s="90" t="s">
        <v>45</v>
      </c>
      <c r="L11" s="91" t="s">
        <v>33</v>
      </c>
      <c r="M11" s="76" t="s">
        <v>45</v>
      </c>
      <c r="N11" s="82" t="s">
        <v>33</v>
      </c>
      <c r="O11" s="83" t="s">
        <v>46</v>
      </c>
      <c r="P11" s="126" t="s">
        <v>14</v>
      </c>
      <c r="Q11" s="136" t="s">
        <v>61</v>
      </c>
      <c r="R11" s="102" t="s">
        <v>42</v>
      </c>
      <c r="S11" s="133"/>
      <c r="U11" s="317"/>
      <c r="V11" s="318"/>
    </row>
    <row r="12" spans="1:22" s="7" customFormat="1" ht="15.75" customHeight="1" thickTop="1" thickBot="1" x14ac:dyDescent="0.3">
      <c r="A12" s="18"/>
      <c r="B12" s="232"/>
      <c r="C12" s="224"/>
      <c r="D12" s="225"/>
      <c r="E12" s="224"/>
      <c r="F12" s="229"/>
      <c r="G12" s="255"/>
      <c r="H12" s="254"/>
      <c r="I12" s="247"/>
      <c r="J12" s="249"/>
      <c r="K12" s="92">
        <v>170</v>
      </c>
      <c r="L12" s="93">
        <v>125</v>
      </c>
      <c r="M12" s="77">
        <v>135</v>
      </c>
      <c r="N12" s="84">
        <v>90</v>
      </c>
      <c r="O12" s="85">
        <v>65</v>
      </c>
      <c r="P12" s="127">
        <v>20</v>
      </c>
      <c r="Q12" s="110">
        <v>40</v>
      </c>
      <c r="R12" s="103" t="s">
        <v>13</v>
      </c>
      <c r="S12" s="134"/>
    </row>
    <row r="13" spans="1:22" s="7" customFormat="1" ht="29.45" customHeight="1" thickTop="1" thickBot="1" x14ac:dyDescent="0.3">
      <c r="A13" s="18"/>
      <c r="B13" s="233"/>
      <c r="C13" s="226"/>
      <c r="D13" s="227"/>
      <c r="E13" s="226"/>
      <c r="F13" s="230"/>
      <c r="G13" s="256" t="s">
        <v>29</v>
      </c>
      <c r="H13" s="257"/>
      <c r="I13" s="75" t="s">
        <v>18</v>
      </c>
      <c r="J13" s="75" t="s">
        <v>18</v>
      </c>
      <c r="K13" s="94" t="s">
        <v>18</v>
      </c>
      <c r="L13" s="98" t="s">
        <v>18</v>
      </c>
      <c r="M13" s="86" t="s">
        <v>18</v>
      </c>
      <c r="N13" s="78" t="s">
        <v>18</v>
      </c>
      <c r="O13" s="78" t="s">
        <v>18</v>
      </c>
      <c r="P13" s="128"/>
      <c r="Q13" s="111" t="s">
        <v>18</v>
      </c>
      <c r="R13" s="104"/>
      <c r="S13" s="134"/>
    </row>
    <row r="14" spans="1:22" s="4" customFormat="1" ht="24.95" customHeight="1" thickTop="1" thickBot="1" x14ac:dyDescent="0.3">
      <c r="A14" s="19"/>
      <c r="B14" s="114">
        <v>1</v>
      </c>
      <c r="C14" s="258"/>
      <c r="D14" s="286"/>
      <c r="E14" s="242"/>
      <c r="F14" s="243"/>
      <c r="G14" s="258"/>
      <c r="H14" s="259"/>
      <c r="I14" s="29"/>
      <c r="J14" s="30"/>
      <c r="K14" s="95"/>
      <c r="L14" s="99"/>
      <c r="M14" s="79"/>
      <c r="N14" s="87"/>
      <c r="O14" s="87"/>
      <c r="P14" s="59">
        <f t="shared" ref="P14:P38" si="0">IF(G14="ATHLETE",P$12,0)</f>
        <v>0</v>
      </c>
      <c r="Q14" s="129"/>
      <c r="R14" s="105">
        <f>(J14-I14)*((K14*170)+(L14*125)+(M14*135)+(N14*90)+(O14*65)+P14+S14)</f>
        <v>0</v>
      </c>
      <c r="S14" s="135">
        <f>IF(Q14="YES",(40),(0))</f>
        <v>0</v>
      </c>
    </row>
    <row r="15" spans="1:22" ht="24.95" customHeight="1" thickTop="1" thickBot="1" x14ac:dyDescent="0.3">
      <c r="B15" s="115">
        <f>B14+1</f>
        <v>2</v>
      </c>
      <c r="C15" s="234"/>
      <c r="D15" s="235"/>
      <c r="E15" s="244"/>
      <c r="F15" s="245"/>
      <c r="G15" s="260"/>
      <c r="H15" s="261"/>
      <c r="I15" s="29"/>
      <c r="J15" s="30"/>
      <c r="K15" s="96"/>
      <c r="L15" s="100"/>
      <c r="M15" s="80"/>
      <c r="N15" s="88"/>
      <c r="O15" s="88"/>
      <c r="P15" s="59">
        <f t="shared" si="0"/>
        <v>0</v>
      </c>
      <c r="Q15" s="129"/>
      <c r="R15" s="105">
        <f t="shared" ref="R15:R38" si="1">(J15-I15)*((K15*170)+(L15*125)+(M15*135)+(N15*90)+(O15*65)+P15+S15)</f>
        <v>0</v>
      </c>
      <c r="S15" s="135">
        <f t="shared" ref="S15:S38" si="2">IF(Q15="YES",(40),(0))</f>
        <v>0</v>
      </c>
    </row>
    <row r="16" spans="1:22" ht="24.95" customHeight="1" thickTop="1" thickBot="1" x14ac:dyDescent="0.3">
      <c r="B16" s="115">
        <f t="shared" ref="B16:B38" si="3">B15+1</f>
        <v>3</v>
      </c>
      <c r="C16" s="234"/>
      <c r="D16" s="235"/>
      <c r="E16" s="244"/>
      <c r="F16" s="245"/>
      <c r="G16" s="260"/>
      <c r="H16" s="261"/>
      <c r="I16" s="29"/>
      <c r="J16" s="30"/>
      <c r="K16" s="96"/>
      <c r="L16" s="100"/>
      <c r="M16" s="80"/>
      <c r="N16" s="88"/>
      <c r="O16" s="88"/>
      <c r="P16" s="59">
        <f t="shared" si="0"/>
        <v>0</v>
      </c>
      <c r="Q16" s="129"/>
      <c r="R16" s="105">
        <f t="shared" si="1"/>
        <v>0</v>
      </c>
      <c r="S16" s="135">
        <f t="shared" si="2"/>
        <v>0</v>
      </c>
    </row>
    <row r="17" spans="2:20" ht="24.95" customHeight="1" thickTop="1" thickBot="1" x14ac:dyDescent="0.3">
      <c r="B17" s="115">
        <f t="shared" si="3"/>
        <v>4</v>
      </c>
      <c r="C17" s="234"/>
      <c r="D17" s="235"/>
      <c r="E17" s="244"/>
      <c r="F17" s="245"/>
      <c r="G17" s="260"/>
      <c r="H17" s="261"/>
      <c r="I17" s="29"/>
      <c r="J17" s="30"/>
      <c r="K17" s="96"/>
      <c r="L17" s="100"/>
      <c r="M17" s="80"/>
      <c r="N17" s="88"/>
      <c r="O17" s="88"/>
      <c r="P17" s="59">
        <f t="shared" si="0"/>
        <v>0</v>
      </c>
      <c r="Q17" s="129"/>
      <c r="R17" s="105">
        <f t="shared" si="1"/>
        <v>0</v>
      </c>
      <c r="S17" s="135">
        <f t="shared" si="2"/>
        <v>0</v>
      </c>
    </row>
    <row r="18" spans="2:20" ht="24.95" customHeight="1" thickTop="1" thickBot="1" x14ac:dyDescent="0.3">
      <c r="B18" s="115">
        <f t="shared" si="3"/>
        <v>5</v>
      </c>
      <c r="C18" s="234"/>
      <c r="D18" s="235"/>
      <c r="E18" s="244"/>
      <c r="F18" s="245"/>
      <c r="G18" s="260"/>
      <c r="H18" s="261"/>
      <c r="I18" s="29"/>
      <c r="J18" s="30"/>
      <c r="K18" s="96"/>
      <c r="L18" s="100"/>
      <c r="M18" s="80"/>
      <c r="N18" s="88"/>
      <c r="O18" s="88"/>
      <c r="P18" s="59">
        <f t="shared" si="0"/>
        <v>0</v>
      </c>
      <c r="Q18" s="129"/>
      <c r="R18" s="105">
        <f t="shared" si="1"/>
        <v>0</v>
      </c>
      <c r="S18" s="135">
        <f t="shared" si="2"/>
        <v>0</v>
      </c>
    </row>
    <row r="19" spans="2:20" ht="24.95" customHeight="1" thickTop="1" thickBot="1" x14ac:dyDescent="0.3">
      <c r="B19" s="115">
        <f t="shared" si="3"/>
        <v>6</v>
      </c>
      <c r="C19" s="234"/>
      <c r="D19" s="235"/>
      <c r="E19" s="244"/>
      <c r="F19" s="245"/>
      <c r="G19" s="260"/>
      <c r="H19" s="261"/>
      <c r="I19" s="29"/>
      <c r="J19" s="30"/>
      <c r="K19" s="96"/>
      <c r="L19" s="100"/>
      <c r="M19" s="80"/>
      <c r="N19" s="88"/>
      <c r="O19" s="88"/>
      <c r="P19" s="59">
        <f t="shared" si="0"/>
        <v>0</v>
      </c>
      <c r="Q19" s="129"/>
      <c r="R19" s="105">
        <f t="shared" si="1"/>
        <v>0</v>
      </c>
      <c r="S19" s="135">
        <f t="shared" si="2"/>
        <v>0</v>
      </c>
    </row>
    <row r="20" spans="2:20" ht="24.95" customHeight="1" thickTop="1" thickBot="1" x14ac:dyDescent="0.3">
      <c r="B20" s="115">
        <f t="shared" si="3"/>
        <v>7</v>
      </c>
      <c r="C20" s="234"/>
      <c r="D20" s="235"/>
      <c r="E20" s="244"/>
      <c r="F20" s="245"/>
      <c r="G20" s="260"/>
      <c r="H20" s="261"/>
      <c r="I20" s="29"/>
      <c r="J20" s="30"/>
      <c r="K20" s="96"/>
      <c r="L20" s="100"/>
      <c r="M20" s="80"/>
      <c r="N20" s="88"/>
      <c r="O20" s="88"/>
      <c r="P20" s="59">
        <f t="shared" si="0"/>
        <v>0</v>
      </c>
      <c r="Q20" s="129"/>
      <c r="R20" s="105">
        <f t="shared" si="1"/>
        <v>0</v>
      </c>
      <c r="S20" s="135">
        <f t="shared" si="2"/>
        <v>0</v>
      </c>
    </row>
    <row r="21" spans="2:20" ht="24.95" customHeight="1" thickTop="1" thickBot="1" x14ac:dyDescent="0.3">
      <c r="B21" s="115">
        <f t="shared" si="3"/>
        <v>8</v>
      </c>
      <c r="C21" s="234"/>
      <c r="D21" s="235"/>
      <c r="E21" s="244"/>
      <c r="F21" s="245"/>
      <c r="G21" s="260"/>
      <c r="H21" s="261"/>
      <c r="I21" s="29"/>
      <c r="J21" s="30"/>
      <c r="K21" s="96"/>
      <c r="L21" s="100"/>
      <c r="M21" s="80"/>
      <c r="N21" s="88"/>
      <c r="O21" s="88"/>
      <c r="P21" s="59">
        <f t="shared" si="0"/>
        <v>0</v>
      </c>
      <c r="Q21" s="129"/>
      <c r="R21" s="105">
        <f t="shared" si="1"/>
        <v>0</v>
      </c>
      <c r="S21" s="135">
        <f t="shared" si="2"/>
        <v>0</v>
      </c>
    </row>
    <row r="22" spans="2:20" ht="24.95" customHeight="1" thickTop="1" thickBot="1" x14ac:dyDescent="0.3">
      <c r="B22" s="115">
        <f t="shared" si="3"/>
        <v>9</v>
      </c>
      <c r="C22" s="234"/>
      <c r="D22" s="235"/>
      <c r="E22" s="244"/>
      <c r="F22" s="245"/>
      <c r="G22" s="260"/>
      <c r="H22" s="261"/>
      <c r="I22" s="29"/>
      <c r="J22" s="30"/>
      <c r="K22" s="96"/>
      <c r="L22" s="100"/>
      <c r="M22" s="80"/>
      <c r="N22" s="88"/>
      <c r="O22" s="88"/>
      <c r="P22" s="59">
        <f t="shared" si="0"/>
        <v>0</v>
      </c>
      <c r="Q22" s="129"/>
      <c r="R22" s="105">
        <f t="shared" si="1"/>
        <v>0</v>
      </c>
      <c r="S22" s="135">
        <f t="shared" si="2"/>
        <v>0</v>
      </c>
    </row>
    <row r="23" spans="2:20" ht="24.95" customHeight="1" thickTop="1" thickBot="1" x14ac:dyDescent="0.3">
      <c r="B23" s="115">
        <f t="shared" si="3"/>
        <v>10</v>
      </c>
      <c r="C23" s="234"/>
      <c r="D23" s="235"/>
      <c r="E23" s="244"/>
      <c r="F23" s="245"/>
      <c r="G23" s="260"/>
      <c r="H23" s="261"/>
      <c r="I23" s="29"/>
      <c r="J23" s="30"/>
      <c r="K23" s="96"/>
      <c r="L23" s="100"/>
      <c r="M23" s="80"/>
      <c r="N23" s="88"/>
      <c r="O23" s="88"/>
      <c r="P23" s="59">
        <f t="shared" si="0"/>
        <v>0</v>
      </c>
      <c r="Q23" s="129"/>
      <c r="R23" s="105">
        <f t="shared" si="1"/>
        <v>0</v>
      </c>
      <c r="S23" s="135">
        <f t="shared" si="2"/>
        <v>0</v>
      </c>
    </row>
    <row r="24" spans="2:20" ht="24.95" customHeight="1" thickTop="1" thickBot="1" x14ac:dyDescent="0.3">
      <c r="B24" s="115">
        <f t="shared" si="3"/>
        <v>11</v>
      </c>
      <c r="C24" s="234"/>
      <c r="D24" s="235"/>
      <c r="E24" s="244"/>
      <c r="F24" s="245"/>
      <c r="G24" s="260"/>
      <c r="H24" s="261"/>
      <c r="I24" s="29"/>
      <c r="J24" s="30"/>
      <c r="K24" s="96"/>
      <c r="L24" s="100"/>
      <c r="M24" s="80"/>
      <c r="N24" s="88"/>
      <c r="O24" s="88"/>
      <c r="P24" s="59">
        <f t="shared" si="0"/>
        <v>0</v>
      </c>
      <c r="Q24" s="129"/>
      <c r="R24" s="105">
        <f t="shared" si="1"/>
        <v>0</v>
      </c>
      <c r="S24" s="135">
        <f t="shared" si="2"/>
        <v>0</v>
      </c>
    </row>
    <row r="25" spans="2:20" ht="24.95" customHeight="1" thickTop="1" thickBot="1" x14ac:dyDescent="0.3">
      <c r="B25" s="115">
        <f t="shared" si="3"/>
        <v>12</v>
      </c>
      <c r="C25" s="234"/>
      <c r="D25" s="235"/>
      <c r="E25" s="244"/>
      <c r="F25" s="245"/>
      <c r="G25" s="260"/>
      <c r="H25" s="261"/>
      <c r="I25" s="29"/>
      <c r="J25" s="30"/>
      <c r="K25" s="96"/>
      <c r="L25" s="100"/>
      <c r="M25" s="80"/>
      <c r="N25" s="88"/>
      <c r="O25" s="88"/>
      <c r="P25" s="59">
        <f t="shared" si="0"/>
        <v>0</v>
      </c>
      <c r="Q25" s="129"/>
      <c r="R25" s="105">
        <f t="shared" si="1"/>
        <v>0</v>
      </c>
      <c r="S25" s="135">
        <f t="shared" si="2"/>
        <v>0</v>
      </c>
    </row>
    <row r="26" spans="2:20" ht="24.95" customHeight="1" thickTop="1" thickBot="1" x14ac:dyDescent="0.3">
      <c r="B26" s="115">
        <f t="shared" si="3"/>
        <v>13</v>
      </c>
      <c r="C26" s="234"/>
      <c r="D26" s="235"/>
      <c r="E26" s="244"/>
      <c r="F26" s="245"/>
      <c r="G26" s="260"/>
      <c r="H26" s="261"/>
      <c r="I26" s="29"/>
      <c r="J26" s="30"/>
      <c r="K26" s="96"/>
      <c r="L26" s="100"/>
      <c r="M26" s="80"/>
      <c r="N26" s="88"/>
      <c r="O26" s="88"/>
      <c r="P26" s="59">
        <f t="shared" si="0"/>
        <v>0</v>
      </c>
      <c r="Q26" s="129"/>
      <c r="R26" s="105">
        <f t="shared" si="1"/>
        <v>0</v>
      </c>
      <c r="S26" s="135">
        <f t="shared" si="2"/>
        <v>0</v>
      </c>
    </row>
    <row r="27" spans="2:20" ht="24.95" customHeight="1" thickTop="1" thickBot="1" x14ac:dyDescent="0.3">
      <c r="B27" s="115">
        <f t="shared" si="3"/>
        <v>14</v>
      </c>
      <c r="C27" s="234"/>
      <c r="D27" s="235"/>
      <c r="E27" s="244"/>
      <c r="F27" s="245"/>
      <c r="G27" s="260"/>
      <c r="H27" s="261"/>
      <c r="I27" s="29"/>
      <c r="J27" s="30"/>
      <c r="K27" s="96"/>
      <c r="L27" s="100"/>
      <c r="M27" s="80"/>
      <c r="N27" s="88"/>
      <c r="O27" s="88"/>
      <c r="P27" s="59">
        <f t="shared" si="0"/>
        <v>0</v>
      </c>
      <c r="Q27" s="129"/>
      <c r="R27" s="105">
        <f t="shared" si="1"/>
        <v>0</v>
      </c>
      <c r="S27" s="135">
        <f t="shared" si="2"/>
        <v>0</v>
      </c>
    </row>
    <row r="28" spans="2:20" ht="24.95" customHeight="1" thickTop="1" thickBot="1" x14ac:dyDescent="0.3">
      <c r="B28" s="115">
        <f t="shared" si="3"/>
        <v>15</v>
      </c>
      <c r="C28" s="234"/>
      <c r="D28" s="235"/>
      <c r="E28" s="244"/>
      <c r="F28" s="245"/>
      <c r="G28" s="260"/>
      <c r="H28" s="261"/>
      <c r="I28" s="29"/>
      <c r="J28" s="30"/>
      <c r="K28" s="96"/>
      <c r="L28" s="100"/>
      <c r="M28" s="80"/>
      <c r="N28" s="88"/>
      <c r="O28" s="88"/>
      <c r="P28" s="59">
        <f t="shared" si="0"/>
        <v>0</v>
      </c>
      <c r="Q28" s="129"/>
      <c r="R28" s="105">
        <f t="shared" si="1"/>
        <v>0</v>
      </c>
      <c r="S28" s="135">
        <f t="shared" si="2"/>
        <v>0</v>
      </c>
    </row>
    <row r="29" spans="2:20" ht="24.95" customHeight="1" thickTop="1" thickBot="1" x14ac:dyDescent="0.3">
      <c r="B29" s="115">
        <f t="shared" si="3"/>
        <v>16</v>
      </c>
      <c r="C29" s="234"/>
      <c r="D29" s="235"/>
      <c r="E29" s="244"/>
      <c r="F29" s="245"/>
      <c r="G29" s="260"/>
      <c r="H29" s="261"/>
      <c r="I29" s="29"/>
      <c r="J29" s="30"/>
      <c r="K29" s="96"/>
      <c r="L29" s="100"/>
      <c r="M29" s="80"/>
      <c r="N29" s="88"/>
      <c r="O29" s="88"/>
      <c r="P29" s="59">
        <f t="shared" si="0"/>
        <v>0</v>
      </c>
      <c r="Q29" s="129"/>
      <c r="R29" s="105">
        <f t="shared" si="1"/>
        <v>0</v>
      </c>
      <c r="S29" s="135">
        <f t="shared" si="2"/>
        <v>0</v>
      </c>
      <c r="T29" s="11"/>
    </row>
    <row r="30" spans="2:20" ht="24.95" customHeight="1" thickTop="1" thickBot="1" x14ac:dyDescent="0.3">
      <c r="B30" s="115">
        <f t="shared" si="3"/>
        <v>17</v>
      </c>
      <c r="C30" s="234"/>
      <c r="D30" s="235"/>
      <c r="E30" s="244"/>
      <c r="F30" s="245"/>
      <c r="G30" s="260"/>
      <c r="H30" s="261"/>
      <c r="I30" s="29"/>
      <c r="J30" s="30"/>
      <c r="K30" s="96"/>
      <c r="L30" s="100"/>
      <c r="M30" s="80"/>
      <c r="N30" s="88"/>
      <c r="O30" s="88"/>
      <c r="P30" s="59">
        <f t="shared" si="0"/>
        <v>0</v>
      </c>
      <c r="Q30" s="129"/>
      <c r="R30" s="105">
        <f t="shared" si="1"/>
        <v>0</v>
      </c>
      <c r="S30" s="135">
        <f t="shared" si="2"/>
        <v>0</v>
      </c>
    </row>
    <row r="31" spans="2:20" ht="24.95" customHeight="1" thickTop="1" thickBot="1" x14ac:dyDescent="0.3">
      <c r="B31" s="115">
        <f t="shared" si="3"/>
        <v>18</v>
      </c>
      <c r="C31" s="234"/>
      <c r="D31" s="235"/>
      <c r="E31" s="244"/>
      <c r="F31" s="245"/>
      <c r="G31" s="260"/>
      <c r="H31" s="261"/>
      <c r="I31" s="29"/>
      <c r="J31" s="30"/>
      <c r="K31" s="96"/>
      <c r="L31" s="100"/>
      <c r="M31" s="80"/>
      <c r="N31" s="88"/>
      <c r="O31" s="88"/>
      <c r="P31" s="59">
        <f t="shared" si="0"/>
        <v>0</v>
      </c>
      <c r="Q31" s="129"/>
      <c r="R31" s="105">
        <f t="shared" si="1"/>
        <v>0</v>
      </c>
      <c r="S31" s="135">
        <f t="shared" si="2"/>
        <v>0</v>
      </c>
    </row>
    <row r="32" spans="2:20" ht="24.95" customHeight="1" thickTop="1" thickBot="1" x14ac:dyDescent="0.3">
      <c r="B32" s="115">
        <f t="shared" si="3"/>
        <v>19</v>
      </c>
      <c r="C32" s="234"/>
      <c r="D32" s="235"/>
      <c r="E32" s="244"/>
      <c r="F32" s="245"/>
      <c r="G32" s="260"/>
      <c r="H32" s="261"/>
      <c r="I32" s="29"/>
      <c r="J32" s="30"/>
      <c r="K32" s="96"/>
      <c r="L32" s="100"/>
      <c r="M32" s="80"/>
      <c r="N32" s="88"/>
      <c r="O32" s="88"/>
      <c r="P32" s="59">
        <f t="shared" si="0"/>
        <v>0</v>
      </c>
      <c r="Q32" s="129"/>
      <c r="R32" s="105">
        <f t="shared" si="1"/>
        <v>0</v>
      </c>
      <c r="S32" s="135">
        <f t="shared" si="2"/>
        <v>0</v>
      </c>
    </row>
    <row r="33" spans="1:19" ht="24.95" customHeight="1" thickTop="1" thickBot="1" x14ac:dyDescent="0.3">
      <c r="B33" s="115">
        <f t="shared" si="3"/>
        <v>20</v>
      </c>
      <c r="C33" s="234"/>
      <c r="D33" s="235"/>
      <c r="E33" s="244"/>
      <c r="F33" s="245"/>
      <c r="G33" s="260"/>
      <c r="H33" s="261"/>
      <c r="I33" s="29"/>
      <c r="J33" s="30"/>
      <c r="K33" s="96"/>
      <c r="L33" s="100"/>
      <c r="M33" s="80"/>
      <c r="N33" s="88"/>
      <c r="O33" s="88"/>
      <c r="P33" s="59">
        <f t="shared" si="0"/>
        <v>0</v>
      </c>
      <c r="Q33" s="129"/>
      <c r="R33" s="105">
        <f t="shared" si="1"/>
        <v>0</v>
      </c>
      <c r="S33" s="135">
        <f t="shared" si="2"/>
        <v>0</v>
      </c>
    </row>
    <row r="34" spans="1:19" ht="24.95" customHeight="1" thickTop="1" thickBot="1" x14ac:dyDescent="0.3">
      <c r="B34" s="115">
        <f t="shared" si="3"/>
        <v>21</v>
      </c>
      <c r="C34" s="234"/>
      <c r="D34" s="235"/>
      <c r="E34" s="244"/>
      <c r="F34" s="245"/>
      <c r="G34" s="260"/>
      <c r="H34" s="261"/>
      <c r="I34" s="29"/>
      <c r="J34" s="30"/>
      <c r="K34" s="96"/>
      <c r="L34" s="100"/>
      <c r="M34" s="80"/>
      <c r="N34" s="88"/>
      <c r="O34" s="88"/>
      <c r="P34" s="59">
        <f t="shared" si="0"/>
        <v>0</v>
      </c>
      <c r="Q34" s="129"/>
      <c r="R34" s="105">
        <f t="shared" si="1"/>
        <v>0</v>
      </c>
      <c r="S34" s="135">
        <f t="shared" si="2"/>
        <v>0</v>
      </c>
    </row>
    <row r="35" spans="1:19" ht="24.95" customHeight="1" thickTop="1" thickBot="1" x14ac:dyDescent="0.3">
      <c r="B35" s="115">
        <f t="shared" si="3"/>
        <v>22</v>
      </c>
      <c r="C35" s="234"/>
      <c r="D35" s="235"/>
      <c r="E35" s="244"/>
      <c r="F35" s="245"/>
      <c r="G35" s="260"/>
      <c r="H35" s="261"/>
      <c r="I35" s="29"/>
      <c r="J35" s="30"/>
      <c r="K35" s="96"/>
      <c r="L35" s="100"/>
      <c r="M35" s="80"/>
      <c r="N35" s="88"/>
      <c r="O35" s="88"/>
      <c r="P35" s="59">
        <f t="shared" si="0"/>
        <v>0</v>
      </c>
      <c r="Q35" s="129"/>
      <c r="R35" s="105">
        <f t="shared" si="1"/>
        <v>0</v>
      </c>
      <c r="S35" s="135">
        <f t="shared" si="2"/>
        <v>0</v>
      </c>
    </row>
    <row r="36" spans="1:19" ht="24.95" customHeight="1" thickTop="1" thickBot="1" x14ac:dyDescent="0.3">
      <c r="B36" s="115">
        <f t="shared" si="3"/>
        <v>23</v>
      </c>
      <c r="C36" s="234"/>
      <c r="D36" s="235"/>
      <c r="E36" s="244"/>
      <c r="F36" s="245"/>
      <c r="G36" s="260"/>
      <c r="H36" s="261"/>
      <c r="I36" s="29"/>
      <c r="J36" s="30"/>
      <c r="K36" s="96"/>
      <c r="L36" s="100"/>
      <c r="M36" s="80"/>
      <c r="N36" s="88"/>
      <c r="O36" s="88"/>
      <c r="P36" s="59">
        <f t="shared" si="0"/>
        <v>0</v>
      </c>
      <c r="Q36" s="129"/>
      <c r="R36" s="105">
        <f t="shared" si="1"/>
        <v>0</v>
      </c>
      <c r="S36" s="135">
        <f t="shared" si="2"/>
        <v>0</v>
      </c>
    </row>
    <row r="37" spans="1:19" ht="24.95" customHeight="1" thickTop="1" thickBot="1" x14ac:dyDescent="0.3">
      <c r="B37" s="115">
        <f t="shared" si="3"/>
        <v>24</v>
      </c>
      <c r="C37" s="234"/>
      <c r="D37" s="235"/>
      <c r="E37" s="244"/>
      <c r="F37" s="245"/>
      <c r="G37" s="260"/>
      <c r="H37" s="261"/>
      <c r="I37" s="29"/>
      <c r="J37" s="30"/>
      <c r="K37" s="96"/>
      <c r="L37" s="100"/>
      <c r="M37" s="80"/>
      <c r="N37" s="88"/>
      <c r="O37" s="88"/>
      <c r="P37" s="59">
        <f t="shared" si="0"/>
        <v>0</v>
      </c>
      <c r="Q37" s="129"/>
      <c r="R37" s="105">
        <f t="shared" si="1"/>
        <v>0</v>
      </c>
      <c r="S37" s="135">
        <f t="shared" si="2"/>
        <v>0</v>
      </c>
    </row>
    <row r="38" spans="1:19" ht="24.95" customHeight="1" thickTop="1" thickBot="1" x14ac:dyDescent="0.3">
      <c r="B38" s="116">
        <f t="shared" si="3"/>
        <v>25</v>
      </c>
      <c r="C38" s="309"/>
      <c r="D38" s="310"/>
      <c r="E38" s="307"/>
      <c r="F38" s="308"/>
      <c r="G38" s="303"/>
      <c r="H38" s="304"/>
      <c r="I38" s="29"/>
      <c r="J38" s="30"/>
      <c r="K38" s="97"/>
      <c r="L38" s="101"/>
      <c r="M38" s="81"/>
      <c r="N38" s="89"/>
      <c r="O38" s="89"/>
      <c r="P38" s="59">
        <f t="shared" si="0"/>
        <v>0</v>
      </c>
      <c r="Q38" s="129"/>
      <c r="R38" s="105">
        <f t="shared" si="1"/>
        <v>0</v>
      </c>
      <c r="S38" s="135">
        <f t="shared" si="2"/>
        <v>0</v>
      </c>
    </row>
    <row r="39" spans="1:19" ht="30" customHeight="1" thickTop="1" thickBot="1" x14ac:dyDescent="0.3">
      <c r="B39" s="31"/>
      <c r="C39" s="32"/>
      <c r="D39" s="22"/>
      <c r="E39" s="22"/>
      <c r="F39" s="32"/>
      <c r="G39" s="32"/>
      <c r="H39" s="32"/>
      <c r="I39" s="32"/>
      <c r="J39" s="32"/>
      <c r="K39" s="33"/>
      <c r="L39" s="33"/>
      <c r="M39" s="33"/>
      <c r="N39" s="33"/>
      <c r="O39" s="216" t="s">
        <v>8</v>
      </c>
      <c r="P39" s="217"/>
      <c r="Q39" s="218"/>
      <c r="R39" s="106">
        <f>SUM(R14:R38)</f>
        <v>0</v>
      </c>
    </row>
    <row r="40" spans="1:19" ht="30" customHeight="1" thickTop="1" thickBot="1" x14ac:dyDescent="0.3">
      <c r="A40" s="13"/>
      <c r="B40" s="319" t="s">
        <v>41</v>
      </c>
      <c r="C40" s="320"/>
      <c r="D40" s="117">
        <v>43138</v>
      </c>
      <c r="E40" s="118">
        <v>43139</v>
      </c>
      <c r="F40" s="118">
        <v>43140</v>
      </c>
      <c r="G40" s="118">
        <v>43141</v>
      </c>
      <c r="H40" s="118">
        <v>43142</v>
      </c>
      <c r="I40" s="118">
        <v>43143</v>
      </c>
      <c r="J40" s="118">
        <v>43144</v>
      </c>
      <c r="K40" s="118">
        <v>43145</v>
      </c>
      <c r="L40" s="119" t="s">
        <v>10</v>
      </c>
      <c r="M40" s="204"/>
      <c r="N40" s="205"/>
      <c r="O40" s="219" t="s">
        <v>9</v>
      </c>
      <c r="P40" s="220"/>
      <c r="Q40" s="221"/>
      <c r="R40" s="107">
        <f>R39+15*(L41)+15*(L42)</f>
        <v>0</v>
      </c>
    </row>
    <row r="41" spans="1:19" ht="20.100000000000001" customHeight="1" thickTop="1" thickBot="1" x14ac:dyDescent="0.3">
      <c r="A41" s="13"/>
      <c r="B41" s="305" t="s">
        <v>34</v>
      </c>
      <c r="C41" s="306"/>
      <c r="D41" s="120"/>
      <c r="E41" s="121"/>
      <c r="F41" s="121"/>
      <c r="G41" s="121"/>
      <c r="H41" s="121"/>
      <c r="I41" s="121"/>
      <c r="J41" s="121"/>
      <c r="K41" s="121"/>
      <c r="L41" s="122">
        <f>SUM(D41:K41)</f>
        <v>0</v>
      </c>
      <c r="M41" s="206"/>
      <c r="N41" s="205"/>
      <c r="O41" s="215" t="s">
        <v>69</v>
      </c>
      <c r="P41" s="215"/>
      <c r="Q41" s="215"/>
      <c r="R41" s="108">
        <f>R40*1.1</f>
        <v>0</v>
      </c>
    </row>
    <row r="42" spans="1:19" ht="20.100000000000001" customHeight="1" thickTop="1" thickBot="1" x14ac:dyDescent="0.3">
      <c r="A42" s="13"/>
      <c r="B42" s="301" t="s">
        <v>59</v>
      </c>
      <c r="C42" s="302"/>
      <c r="D42" s="123"/>
      <c r="E42" s="124"/>
      <c r="F42" s="124"/>
      <c r="G42" s="124"/>
      <c r="H42" s="124"/>
      <c r="I42" s="124"/>
      <c r="J42" s="124"/>
      <c r="K42" s="124"/>
      <c r="L42" s="125">
        <f>SUM(D42:K42)</f>
        <v>0</v>
      </c>
      <c r="M42" s="207"/>
      <c r="N42" s="208"/>
      <c r="O42" s="25"/>
      <c r="P42" s="34"/>
      <c r="Q42" s="34"/>
      <c r="R42" s="35"/>
    </row>
    <row r="43" spans="1:19" ht="15.75" thickTop="1" x14ac:dyDescent="0.25">
      <c r="A43" s="13"/>
      <c r="B43" s="6"/>
      <c r="C43" s="2"/>
      <c r="D43" s="2"/>
    </row>
    <row r="44" spans="1:19" x14ac:dyDescent="0.25">
      <c r="A44" s="13"/>
      <c r="B44" s="6"/>
      <c r="C44" s="2"/>
      <c r="D44" s="2"/>
    </row>
  </sheetData>
  <sheetProtection password="D3F3" sheet="1" objects="1" scenarios="1"/>
  <dataConsolidate/>
  <mergeCells count="110">
    <mergeCell ref="C30:D30"/>
    <mergeCell ref="E30:F30"/>
    <mergeCell ref="E9:J9"/>
    <mergeCell ref="E10:J10"/>
    <mergeCell ref="U11:V11"/>
    <mergeCell ref="E34:F34"/>
    <mergeCell ref="B40:C40"/>
    <mergeCell ref="C18:D18"/>
    <mergeCell ref="G23:H23"/>
    <mergeCell ref="G24:H24"/>
    <mergeCell ref="G25:H25"/>
    <mergeCell ref="C25:D25"/>
    <mergeCell ref="C31:D31"/>
    <mergeCell ref="G22:H22"/>
    <mergeCell ref="G18:H18"/>
    <mergeCell ref="G19:H19"/>
    <mergeCell ref="G20:H20"/>
    <mergeCell ref="G21:H21"/>
    <mergeCell ref="G26:H26"/>
    <mergeCell ref="G30:H30"/>
    <mergeCell ref="G31:H31"/>
    <mergeCell ref="G32:H32"/>
    <mergeCell ref="G33:H33"/>
    <mergeCell ref="G34:H34"/>
    <mergeCell ref="C32:D32"/>
    <mergeCell ref="C34:D34"/>
    <mergeCell ref="B42:C42"/>
    <mergeCell ref="G35:H35"/>
    <mergeCell ref="G36:H36"/>
    <mergeCell ref="G37:H37"/>
    <mergeCell ref="G38:H38"/>
    <mergeCell ref="B41:C41"/>
    <mergeCell ref="C36:D36"/>
    <mergeCell ref="C37:D37"/>
    <mergeCell ref="C35:D35"/>
    <mergeCell ref="E36:F36"/>
    <mergeCell ref="E37:F37"/>
    <mergeCell ref="E38:F38"/>
    <mergeCell ref="E35:F35"/>
    <mergeCell ref="C38:D38"/>
    <mergeCell ref="P8:R8"/>
    <mergeCell ref="B5:G5"/>
    <mergeCell ref="O7:R7"/>
    <mergeCell ref="M7:N7"/>
    <mergeCell ref="M3:R5"/>
    <mergeCell ref="E28:F28"/>
    <mergeCell ref="B8:C8"/>
    <mergeCell ref="C22:D22"/>
    <mergeCell ref="C23:D23"/>
    <mergeCell ref="C24:D24"/>
    <mergeCell ref="D8:E8"/>
    <mergeCell ref="C14:D14"/>
    <mergeCell ref="C20:D20"/>
    <mergeCell ref="E20:F20"/>
    <mergeCell ref="C28:D28"/>
    <mergeCell ref="K10:L10"/>
    <mergeCell ref="M10:O10"/>
    <mergeCell ref="C26:D26"/>
    <mergeCell ref="C27:D27"/>
    <mergeCell ref="E7:L7"/>
    <mergeCell ref="B9:D10"/>
    <mergeCell ref="C17:D17"/>
    <mergeCell ref="B3:F3"/>
    <mergeCell ref="B4:F4"/>
    <mergeCell ref="B7:D7"/>
    <mergeCell ref="G8:H8"/>
    <mergeCell ref="E29:F29"/>
    <mergeCell ref="C15:D15"/>
    <mergeCell ref="C16:D16"/>
    <mergeCell ref="G11:H12"/>
    <mergeCell ref="E25:F25"/>
    <mergeCell ref="E26:F26"/>
    <mergeCell ref="E27:F27"/>
    <mergeCell ref="G13:H13"/>
    <mergeCell ref="G14:H14"/>
    <mergeCell ref="G15:H15"/>
    <mergeCell ref="G16:H16"/>
    <mergeCell ref="G17:H17"/>
    <mergeCell ref="E21:F21"/>
    <mergeCell ref="E22:F22"/>
    <mergeCell ref="E23:F23"/>
    <mergeCell ref="E24:F24"/>
    <mergeCell ref="G29:H29"/>
    <mergeCell ref="C29:D29"/>
    <mergeCell ref="G27:H27"/>
    <mergeCell ref="G28:H28"/>
    <mergeCell ref="B2:R2"/>
    <mergeCell ref="B6:R6"/>
    <mergeCell ref="O41:Q41"/>
    <mergeCell ref="O39:Q39"/>
    <mergeCell ref="O40:Q40"/>
    <mergeCell ref="C11:D13"/>
    <mergeCell ref="E11:F13"/>
    <mergeCell ref="B11:B13"/>
    <mergeCell ref="C33:D33"/>
    <mergeCell ref="K8:N8"/>
    <mergeCell ref="I8:J8"/>
    <mergeCell ref="C21:D21"/>
    <mergeCell ref="C19:D19"/>
    <mergeCell ref="E14:F14"/>
    <mergeCell ref="E15:F15"/>
    <mergeCell ref="E16:F16"/>
    <mergeCell ref="E17:F17"/>
    <mergeCell ref="E18:F18"/>
    <mergeCell ref="E19:F19"/>
    <mergeCell ref="I11:I12"/>
    <mergeCell ref="E31:F31"/>
    <mergeCell ref="E32:F32"/>
    <mergeCell ref="E33:F33"/>
    <mergeCell ref="J11:J12"/>
  </mergeCells>
  <phoneticPr fontId="15" type="noConversion"/>
  <dataValidations count="8">
    <dataValidation type="list" allowBlank="1" showInputMessage="1" showErrorMessage="1" sqref="Q14:Q38" xr:uid="{00000000-0002-0000-0000-000000000000}">
      <formula1>"YES,NO"</formula1>
    </dataValidation>
    <dataValidation type="list" allowBlank="1" showInputMessage="1" showErrorMessage="1" sqref="K39:N39" xr:uid="{00000000-0002-0000-0000-000001000000}">
      <formula1>"0,1"</formula1>
    </dataValidation>
    <dataValidation type="list" allowBlank="1" showInputMessage="1" showErrorMessage="1" sqref="I39:J39 G14:H39" xr:uid="{00000000-0002-0000-0000-000002000000}">
      <formula1>"ATHLETE, COACH, TEAM LEADER, OFFICIAL, PHYSIO"</formula1>
    </dataValidation>
    <dataValidation type="list" allowBlank="1" showInputMessage="1" showErrorMessage="1" sqref="D41:K42" xr:uid="{00000000-0002-0000-0000-000003000000}">
      <formula1>"0,1,2,3,4,5,6,7,8,9,10,11,12,13,14,15,16,17,18,19,20,21,22,23,24,25"</formula1>
    </dataValidation>
    <dataValidation type="list" allowBlank="1" showInputMessage="1" showErrorMessage="1" sqref="K14:O38" xr:uid="{00000000-0002-0000-0000-000004000000}">
      <formula1>"1, 0"</formula1>
    </dataValidation>
    <dataValidation type="list" allowBlank="1" showInputMessage="1" showErrorMessage="1" sqref="I14:I38" xr:uid="{00000000-0002-0000-0000-000005000000}">
      <formula1>"14-feb,15-feb,16-feb,17-feb"</formula1>
    </dataValidation>
    <dataValidation type="list" allowBlank="1" showInputMessage="1" showErrorMessage="1" sqref="J14:J38" xr:uid="{00000000-0002-0000-0000-000006000000}">
      <formula1>"15-feb, 16-feb, 17-feb, 18-feb, 19-feb"</formula1>
    </dataValidation>
    <dataValidation type="list" allowBlank="1" showInputMessage="1" showErrorMessage="1" sqref="E10" xr:uid="{00000000-0002-0000-0000-000007000000}">
      <formula1>"I TRIANGOLI****,OSTIA ANTICA PARK HOTEL,PING PONG,OLYMPIC CENTER"</formula1>
    </dataValidation>
  </dataValidations>
  <printOptions horizontalCentered="1"/>
  <pageMargins left="0.11811023622047245" right="0.11811023622047245" top="0.35433070866141736" bottom="0.15748031496062992" header="0.15748031496062992" footer="0.15748031496062992"/>
  <pageSetup paperSize="9" scale="67" orientation="portrait" r:id="rId1"/>
  <cellWatches>
    <cellWatch r="K14"/>
  </cellWatches>
  <ignoredErrors>
    <ignoredError sqref="R39 R41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50"/>
  <sheetViews>
    <sheetView topLeftCell="A31" zoomScale="80" zoomScaleNormal="80" workbookViewId="0">
      <selection activeCell="P40" sqref="P40"/>
    </sheetView>
  </sheetViews>
  <sheetFormatPr baseColWidth="10" defaultColWidth="9.140625" defaultRowHeight="15" x14ac:dyDescent="0.25"/>
  <cols>
    <col min="1" max="1" width="2.85546875" style="14" customWidth="1"/>
    <col min="2" max="2" width="3.7109375" style="19" customWidth="1"/>
    <col min="3" max="4" width="14.7109375" style="14" customWidth="1"/>
    <col min="5" max="6" width="12.7109375" style="14" customWidth="1"/>
    <col min="7" max="8" width="6.7109375" style="14" customWidth="1"/>
    <col min="9" max="10" width="8.7109375" style="14" customWidth="1"/>
    <col min="11" max="11" width="6.7109375" style="14" customWidth="1"/>
    <col min="12" max="15" width="5.7109375" style="14" customWidth="1"/>
    <col min="16" max="16" width="7.42578125" style="14" customWidth="1"/>
    <col min="17" max="17" width="10.140625" style="14" customWidth="1"/>
    <col min="18" max="18" width="9.28515625" style="192" customWidth="1"/>
    <col min="19" max="21" width="9.140625" style="14"/>
    <col min="22" max="22" width="11.140625" style="14" customWidth="1"/>
    <col min="23" max="16384" width="9.140625" style="14"/>
  </cols>
  <sheetData>
    <row r="1" spans="1:22" ht="15.75" thickBot="1" x14ac:dyDescent="0.3"/>
    <row r="2" spans="1:22" ht="79.150000000000006" customHeight="1" thickTop="1" thickBot="1" x14ac:dyDescent="0.3">
      <c r="A2" s="36"/>
      <c r="B2" s="326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8"/>
      <c r="S2" s="14" t="s">
        <v>17</v>
      </c>
    </row>
    <row r="3" spans="1:22" ht="30" customHeight="1" thickTop="1" x14ac:dyDescent="0.25">
      <c r="A3" s="36"/>
      <c r="B3" s="324" t="str">
        <f>'ACCOMMODATION FORM'!B3</f>
        <v>EUROPEAN JUDO OPEN</v>
      </c>
      <c r="C3" s="325"/>
      <c r="D3" s="325"/>
      <c r="E3" s="325"/>
      <c r="F3" s="325"/>
      <c r="G3" s="37"/>
      <c r="H3" s="37"/>
      <c r="I3" s="37"/>
      <c r="J3" s="37"/>
      <c r="K3" s="37"/>
      <c r="L3" s="37"/>
      <c r="M3" s="342" t="s">
        <v>62</v>
      </c>
      <c r="N3" s="343"/>
      <c r="O3" s="343"/>
      <c r="P3" s="343"/>
      <c r="Q3" s="343"/>
      <c r="R3" s="344"/>
    </row>
    <row r="4" spans="1:22" ht="30" customHeight="1" x14ac:dyDescent="0.25">
      <c r="A4" s="36"/>
      <c r="B4" s="324" t="str">
        <f>'ACCOMMODATION FORM'!B4</f>
        <v xml:space="preserve">Men </v>
      </c>
      <c r="C4" s="325"/>
      <c r="D4" s="325"/>
      <c r="E4" s="325"/>
      <c r="F4" s="325"/>
      <c r="G4" s="58"/>
      <c r="H4" s="38"/>
      <c r="I4" s="37"/>
      <c r="J4" s="37"/>
      <c r="K4" s="37"/>
      <c r="L4" s="37"/>
      <c r="M4" s="345"/>
      <c r="N4" s="346"/>
      <c r="O4" s="346"/>
      <c r="P4" s="346"/>
      <c r="Q4" s="346"/>
      <c r="R4" s="347"/>
    </row>
    <row r="5" spans="1:22" ht="30" customHeight="1" thickBot="1" x14ac:dyDescent="0.3">
      <c r="A5" s="36"/>
      <c r="B5" s="324" t="str">
        <f>'ACCOMMODATION FORM'!B5</f>
        <v>Rome (ITALY), 16th - 17th Feb. 2019</v>
      </c>
      <c r="C5" s="325"/>
      <c r="D5" s="325"/>
      <c r="E5" s="325"/>
      <c r="F5" s="325"/>
      <c r="G5" s="325"/>
      <c r="H5" s="38"/>
      <c r="I5" s="37"/>
      <c r="J5" s="37"/>
      <c r="K5" s="37"/>
      <c r="L5" s="37"/>
      <c r="M5" s="348"/>
      <c r="N5" s="349"/>
      <c r="O5" s="349"/>
      <c r="P5" s="349"/>
      <c r="Q5" s="349"/>
      <c r="R5" s="350"/>
    </row>
    <row r="6" spans="1:22" ht="21.6" customHeight="1" thickTop="1" thickBot="1" x14ac:dyDescent="0.3">
      <c r="A6" s="36"/>
      <c r="B6" s="351" t="s">
        <v>52</v>
      </c>
      <c r="C6" s="352"/>
      <c r="D6" s="352"/>
      <c r="E6" s="352"/>
      <c r="F6" s="352"/>
      <c r="G6" s="352"/>
      <c r="H6" s="352"/>
      <c r="I6" s="352"/>
      <c r="J6" s="352"/>
      <c r="K6" s="352"/>
      <c r="L6" s="352"/>
      <c r="M6" s="352"/>
      <c r="N6" s="352"/>
      <c r="O6" s="352"/>
      <c r="P6" s="352"/>
      <c r="Q6" s="352"/>
      <c r="R6" s="353"/>
    </row>
    <row r="7" spans="1:22" ht="35.1" customHeight="1" thickTop="1" x14ac:dyDescent="0.25">
      <c r="A7" s="36"/>
      <c r="B7" s="355" t="s">
        <v>49</v>
      </c>
      <c r="C7" s="356"/>
      <c r="D7" s="356"/>
      <c r="E7" s="356"/>
      <c r="F7" s="356"/>
      <c r="G7" s="356"/>
      <c r="H7" s="356"/>
      <c r="I7" s="356"/>
      <c r="J7" s="357"/>
      <c r="K7" s="354" t="s">
        <v>0</v>
      </c>
      <c r="L7" s="354"/>
      <c r="M7" s="339" t="str">
        <f>'ACCOMMODATION FORM'!B7</f>
        <v>COUNTRY:</v>
      </c>
      <c r="N7" s="340"/>
      <c r="O7" s="340"/>
      <c r="P7" s="340"/>
      <c r="Q7" s="341"/>
      <c r="R7" s="193"/>
    </row>
    <row r="8" spans="1:22" ht="35.1" customHeight="1" thickBot="1" x14ac:dyDescent="0.3">
      <c r="A8" s="36"/>
      <c r="B8" s="358" t="s">
        <v>60</v>
      </c>
      <c r="C8" s="359"/>
      <c r="D8" s="359"/>
      <c r="E8" s="359"/>
      <c r="F8" s="359"/>
      <c r="G8" s="359"/>
      <c r="H8" s="359"/>
      <c r="I8" s="359"/>
      <c r="J8" s="360"/>
      <c r="K8" s="354"/>
      <c r="L8" s="354"/>
      <c r="M8" s="336">
        <f>'ACCOMMODATION FORM'!$E$7</f>
        <v>0</v>
      </c>
      <c r="N8" s="337"/>
      <c r="O8" s="337"/>
      <c r="P8" s="337"/>
      <c r="Q8" s="338"/>
      <c r="R8" s="193"/>
    </row>
    <row r="9" spans="1:22" ht="35.1" customHeight="1" x14ac:dyDescent="0.25">
      <c r="A9" s="36"/>
      <c r="B9" s="358"/>
      <c r="C9" s="359"/>
      <c r="D9" s="359"/>
      <c r="E9" s="359"/>
      <c r="F9" s="359"/>
      <c r="G9" s="359"/>
      <c r="H9" s="359"/>
      <c r="I9" s="359"/>
      <c r="J9" s="360"/>
      <c r="K9" s="354"/>
      <c r="L9" s="354"/>
      <c r="M9" s="330"/>
      <c r="N9" s="330"/>
      <c r="O9" s="330"/>
      <c r="P9" s="330"/>
      <c r="Q9" s="330"/>
      <c r="R9" s="193"/>
    </row>
    <row r="10" spans="1:22" ht="35.1" customHeight="1" thickBot="1" x14ac:dyDescent="0.3">
      <c r="A10" s="36"/>
      <c r="B10" s="358"/>
      <c r="C10" s="359"/>
      <c r="D10" s="359"/>
      <c r="E10" s="359"/>
      <c r="F10" s="359"/>
      <c r="G10" s="359"/>
      <c r="H10" s="359"/>
      <c r="I10" s="359"/>
      <c r="J10" s="360"/>
      <c r="K10" s="354"/>
      <c r="L10" s="354"/>
      <c r="M10" s="335"/>
      <c r="N10" s="335"/>
      <c r="O10" s="335"/>
      <c r="P10" s="335"/>
      <c r="Q10" s="335"/>
      <c r="R10" s="193"/>
      <c r="S10" s="21"/>
      <c r="T10" s="21"/>
      <c r="U10" s="21"/>
      <c r="V10" s="21"/>
    </row>
    <row r="11" spans="1:22" ht="35.1" customHeight="1" x14ac:dyDescent="0.25">
      <c r="A11" s="36"/>
      <c r="B11" s="358"/>
      <c r="C11" s="359"/>
      <c r="D11" s="359"/>
      <c r="E11" s="359"/>
      <c r="F11" s="359"/>
      <c r="G11" s="359"/>
      <c r="H11" s="359"/>
      <c r="I11" s="359"/>
      <c r="J11" s="360"/>
      <c r="K11" s="354"/>
      <c r="L11" s="354"/>
      <c r="M11" s="329" t="str">
        <f>'ACCOMMODATION FORM'!M7</f>
        <v>CLUB:</v>
      </c>
      <c r="N11" s="330"/>
      <c r="O11" s="330"/>
      <c r="P11" s="330"/>
      <c r="Q11" s="331"/>
      <c r="R11" s="193"/>
      <c r="S11" s="21"/>
      <c r="T11" s="21"/>
      <c r="U11" s="21"/>
      <c r="V11" s="21"/>
    </row>
    <row r="12" spans="1:22" ht="35.1" customHeight="1" thickBot="1" x14ac:dyDescent="0.3">
      <c r="A12" s="36"/>
      <c r="B12" s="361" t="s">
        <v>50</v>
      </c>
      <c r="C12" s="362"/>
      <c r="D12" s="362"/>
      <c r="E12" s="362"/>
      <c r="F12" s="362"/>
      <c r="G12" s="362"/>
      <c r="H12" s="362"/>
      <c r="I12" s="362"/>
      <c r="J12" s="363"/>
      <c r="K12" s="354"/>
      <c r="L12" s="354"/>
      <c r="M12" s="332">
        <f>'ACCOMMODATION FORM'!$O$7</f>
        <v>0</v>
      </c>
      <c r="N12" s="333"/>
      <c r="O12" s="333"/>
      <c r="P12" s="333"/>
      <c r="Q12" s="334"/>
      <c r="R12" s="193"/>
      <c r="S12" s="21"/>
      <c r="T12" s="21"/>
      <c r="U12" s="21"/>
      <c r="V12" s="21"/>
    </row>
    <row r="13" spans="1:22" ht="17.25" thickTop="1" thickBot="1" x14ac:dyDescent="0.3">
      <c r="A13" s="36"/>
      <c r="B13" s="51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20"/>
      <c r="N13" s="37"/>
      <c r="O13" s="37"/>
      <c r="P13" s="37"/>
      <c r="Q13" s="37"/>
      <c r="R13" s="193"/>
    </row>
    <row r="14" spans="1:22" ht="45" customHeight="1" thickTop="1" thickBot="1" x14ac:dyDescent="0.3">
      <c r="A14" s="137"/>
      <c r="B14" s="392" t="s">
        <v>48</v>
      </c>
      <c r="C14" s="393"/>
      <c r="D14" s="393"/>
      <c r="E14" s="393"/>
      <c r="F14" s="393"/>
      <c r="G14" s="393"/>
      <c r="H14" s="393"/>
      <c r="I14" s="393"/>
      <c r="J14" s="394"/>
      <c r="K14" s="395" t="s">
        <v>32</v>
      </c>
      <c r="L14" s="396"/>
      <c r="M14" s="397" t="s">
        <v>31</v>
      </c>
      <c r="N14" s="398"/>
      <c r="O14" s="399"/>
      <c r="P14" s="389">
        <f>'ACCOMMODATION FORM'!$E$10</f>
        <v>0</v>
      </c>
      <c r="Q14" s="390"/>
      <c r="R14" s="391"/>
      <c r="S14" s="39"/>
      <c r="T14" s="40"/>
      <c r="U14" s="39"/>
      <c r="V14" s="41"/>
    </row>
    <row r="15" spans="1:22" ht="102" customHeight="1" thickTop="1" thickBot="1" x14ac:dyDescent="0.3">
      <c r="A15" s="137"/>
      <c r="B15" s="400" t="s">
        <v>2</v>
      </c>
      <c r="C15" s="402" t="s">
        <v>15</v>
      </c>
      <c r="D15" s="403"/>
      <c r="E15" s="406" t="s">
        <v>16</v>
      </c>
      <c r="F15" s="407"/>
      <c r="G15" s="410" t="s">
        <v>1</v>
      </c>
      <c r="H15" s="411"/>
      <c r="I15" s="377" t="s">
        <v>6</v>
      </c>
      <c r="J15" s="379" t="s">
        <v>7</v>
      </c>
      <c r="K15" s="138" t="s">
        <v>45</v>
      </c>
      <c r="L15" s="139" t="s">
        <v>51</v>
      </c>
      <c r="M15" s="138" t="s">
        <v>45</v>
      </c>
      <c r="N15" s="140" t="s">
        <v>51</v>
      </c>
      <c r="O15" s="141" t="s">
        <v>46</v>
      </c>
      <c r="P15" s="142" t="s">
        <v>14</v>
      </c>
      <c r="Q15" s="109" t="s">
        <v>47</v>
      </c>
      <c r="R15" s="194" t="s">
        <v>12</v>
      </c>
      <c r="S15" s="42"/>
      <c r="T15" s="43"/>
      <c r="U15" s="42"/>
      <c r="V15" s="44"/>
    </row>
    <row r="16" spans="1:22" ht="29.45" customHeight="1" thickTop="1" thickBot="1" x14ac:dyDescent="0.3">
      <c r="A16" s="137"/>
      <c r="B16" s="401"/>
      <c r="C16" s="404"/>
      <c r="D16" s="405"/>
      <c r="E16" s="408"/>
      <c r="F16" s="409"/>
      <c r="G16" s="412"/>
      <c r="H16" s="411"/>
      <c r="I16" s="378"/>
      <c r="J16" s="380"/>
      <c r="K16" s="143">
        <v>90</v>
      </c>
      <c r="L16" s="144">
        <v>80</v>
      </c>
      <c r="M16" s="143">
        <v>80</v>
      </c>
      <c r="N16" s="145">
        <v>70</v>
      </c>
      <c r="O16" s="146">
        <v>65</v>
      </c>
      <c r="P16" s="147">
        <f>'ACCOMMODATION FORM'!P12</f>
        <v>20</v>
      </c>
      <c r="Q16" s="148">
        <v>50</v>
      </c>
      <c r="R16" s="195" t="s">
        <v>13</v>
      </c>
      <c r="S16" s="42"/>
      <c r="T16" s="43"/>
      <c r="U16" s="42"/>
      <c r="V16" s="44"/>
    </row>
    <row r="17" spans="1:22" ht="24.95" customHeight="1" thickTop="1" x14ac:dyDescent="0.25">
      <c r="A17" s="137"/>
      <c r="B17" s="149">
        <v>1</v>
      </c>
      <c r="C17" s="366">
        <f>'ACCOMMODATION FORM'!C14</f>
        <v>0</v>
      </c>
      <c r="D17" s="367"/>
      <c r="E17" s="383">
        <f>'ACCOMMODATION FORM'!E14</f>
        <v>0</v>
      </c>
      <c r="F17" s="384"/>
      <c r="G17" s="387">
        <f>'ACCOMMODATION FORM'!G14</f>
        <v>0</v>
      </c>
      <c r="H17" s="388"/>
      <c r="I17" s="150">
        <f>'ACCOMMODATION FORM'!I14</f>
        <v>0</v>
      </c>
      <c r="J17" s="151">
        <f>'ACCOMMODATION FORM'!J14</f>
        <v>0</v>
      </c>
      <c r="K17" s="152">
        <f>'ACCOMMODATION FORM'!K14</f>
        <v>0</v>
      </c>
      <c r="L17" s="153">
        <f>'ACCOMMODATION FORM'!L14</f>
        <v>0</v>
      </c>
      <c r="M17" s="152">
        <f>'ACCOMMODATION FORM'!M14</f>
        <v>0</v>
      </c>
      <c r="N17" s="154">
        <f>'ACCOMMODATION FORM'!N14</f>
        <v>0</v>
      </c>
      <c r="O17" s="154">
        <f>'ACCOMMODATION FORM'!O14</f>
        <v>0</v>
      </c>
      <c r="P17" s="155">
        <f>'ACCOMMODATION FORM'!P14</f>
        <v>0</v>
      </c>
      <c r="Q17" s="156">
        <f>'ACCOMMODATION FORM'!Q14</f>
        <v>0</v>
      </c>
      <c r="R17" s="196">
        <f>'ACCOMMODATION FORM'!R14</f>
        <v>0</v>
      </c>
      <c r="T17" s="43"/>
      <c r="U17" s="42"/>
      <c r="V17" s="44"/>
    </row>
    <row r="18" spans="1:22" ht="24.95" customHeight="1" x14ac:dyDescent="0.25">
      <c r="A18" s="137"/>
      <c r="B18" s="157">
        <f>B17+1</f>
        <v>2</v>
      </c>
      <c r="C18" s="366">
        <f>'ACCOMMODATION FORM'!C15</f>
        <v>0</v>
      </c>
      <c r="D18" s="367"/>
      <c r="E18" s="321">
        <f>'ACCOMMODATION FORM'!E15</f>
        <v>0</v>
      </c>
      <c r="F18" s="322"/>
      <c r="G18" s="364">
        <f>'ACCOMMODATION FORM'!G15</f>
        <v>0</v>
      </c>
      <c r="H18" s="365"/>
      <c r="I18" s="158">
        <f>'ACCOMMODATION FORM'!I15</f>
        <v>0</v>
      </c>
      <c r="J18" s="159">
        <f>'ACCOMMODATION FORM'!J15</f>
        <v>0</v>
      </c>
      <c r="K18" s="160">
        <f>'ACCOMMODATION FORM'!K15</f>
        <v>0</v>
      </c>
      <c r="L18" s="161">
        <f>'ACCOMMODATION FORM'!L15</f>
        <v>0</v>
      </c>
      <c r="M18" s="160">
        <f>'ACCOMMODATION FORM'!M15</f>
        <v>0</v>
      </c>
      <c r="N18" s="162">
        <f>'ACCOMMODATION FORM'!N15</f>
        <v>0</v>
      </c>
      <c r="O18" s="162">
        <f>'ACCOMMODATION FORM'!O15</f>
        <v>0</v>
      </c>
      <c r="P18" s="163">
        <f>'ACCOMMODATION FORM'!P15</f>
        <v>0</v>
      </c>
      <c r="Q18" s="164">
        <f>'ACCOMMODATION FORM'!Q15</f>
        <v>0</v>
      </c>
      <c r="R18" s="197">
        <f>'ACCOMMODATION FORM'!R15</f>
        <v>0</v>
      </c>
      <c r="S18" s="42"/>
      <c r="T18" s="43"/>
      <c r="U18" s="42"/>
      <c r="V18" s="44"/>
    </row>
    <row r="19" spans="1:22" ht="24.95" customHeight="1" x14ac:dyDescent="0.25">
      <c r="A19" s="137"/>
      <c r="B19" s="157">
        <f t="shared" ref="B19:B41" si="0">B18+1</f>
        <v>3</v>
      </c>
      <c r="C19" s="366">
        <f>'ACCOMMODATION FORM'!C16</f>
        <v>0</v>
      </c>
      <c r="D19" s="367"/>
      <c r="E19" s="321">
        <f>'ACCOMMODATION FORM'!E16</f>
        <v>0</v>
      </c>
      <c r="F19" s="322"/>
      <c r="G19" s="364">
        <f>'ACCOMMODATION FORM'!G16</f>
        <v>0</v>
      </c>
      <c r="H19" s="365"/>
      <c r="I19" s="158">
        <f>'ACCOMMODATION FORM'!I16</f>
        <v>0</v>
      </c>
      <c r="J19" s="159">
        <f>'ACCOMMODATION FORM'!J16</f>
        <v>0</v>
      </c>
      <c r="K19" s="160">
        <f>'ACCOMMODATION FORM'!K16</f>
        <v>0</v>
      </c>
      <c r="L19" s="161">
        <f>'ACCOMMODATION FORM'!L16</f>
        <v>0</v>
      </c>
      <c r="M19" s="160">
        <f>'ACCOMMODATION FORM'!M16</f>
        <v>0</v>
      </c>
      <c r="N19" s="162">
        <f>'ACCOMMODATION FORM'!N16</f>
        <v>0</v>
      </c>
      <c r="O19" s="162">
        <f>'ACCOMMODATION FORM'!O16</f>
        <v>0</v>
      </c>
      <c r="P19" s="163">
        <f>'ACCOMMODATION FORM'!P16</f>
        <v>0</v>
      </c>
      <c r="Q19" s="164">
        <f>'ACCOMMODATION FORM'!Q16</f>
        <v>0</v>
      </c>
      <c r="R19" s="197">
        <f>'ACCOMMODATION FORM'!R16</f>
        <v>0</v>
      </c>
      <c r="S19" s="42"/>
      <c r="T19" s="43"/>
      <c r="U19" s="42"/>
      <c r="V19" s="44"/>
    </row>
    <row r="20" spans="1:22" ht="24.95" customHeight="1" x14ac:dyDescent="0.25">
      <c r="A20" s="137"/>
      <c r="B20" s="157">
        <f t="shared" si="0"/>
        <v>4</v>
      </c>
      <c r="C20" s="366">
        <f>'ACCOMMODATION FORM'!C17</f>
        <v>0</v>
      </c>
      <c r="D20" s="367"/>
      <c r="E20" s="321">
        <f>'ACCOMMODATION FORM'!E17</f>
        <v>0</v>
      </c>
      <c r="F20" s="322"/>
      <c r="G20" s="364">
        <f>'ACCOMMODATION FORM'!G17</f>
        <v>0</v>
      </c>
      <c r="H20" s="365"/>
      <c r="I20" s="158">
        <f>'ACCOMMODATION FORM'!I17</f>
        <v>0</v>
      </c>
      <c r="J20" s="159">
        <f>'ACCOMMODATION FORM'!J17</f>
        <v>0</v>
      </c>
      <c r="K20" s="160">
        <f>'ACCOMMODATION FORM'!K17</f>
        <v>0</v>
      </c>
      <c r="L20" s="161">
        <f>'ACCOMMODATION FORM'!L17</f>
        <v>0</v>
      </c>
      <c r="M20" s="160">
        <f>'ACCOMMODATION FORM'!M17</f>
        <v>0</v>
      </c>
      <c r="N20" s="162">
        <f>'ACCOMMODATION FORM'!N17</f>
        <v>0</v>
      </c>
      <c r="O20" s="162">
        <f>'ACCOMMODATION FORM'!O17</f>
        <v>0</v>
      </c>
      <c r="P20" s="163">
        <f>'ACCOMMODATION FORM'!P17</f>
        <v>0</v>
      </c>
      <c r="Q20" s="164">
        <f>'ACCOMMODATION FORM'!Q17</f>
        <v>0</v>
      </c>
      <c r="R20" s="197">
        <f>'ACCOMMODATION FORM'!R17</f>
        <v>0</v>
      </c>
      <c r="S20" s="42"/>
      <c r="T20" s="43"/>
      <c r="U20" s="42"/>
      <c r="V20" s="44"/>
    </row>
    <row r="21" spans="1:22" ht="24.95" customHeight="1" x14ac:dyDescent="0.25">
      <c r="A21" s="137"/>
      <c r="B21" s="157">
        <f t="shared" si="0"/>
        <v>5</v>
      </c>
      <c r="C21" s="366">
        <f>'ACCOMMODATION FORM'!C18</f>
        <v>0</v>
      </c>
      <c r="D21" s="367"/>
      <c r="E21" s="321">
        <f>'ACCOMMODATION FORM'!E18</f>
        <v>0</v>
      </c>
      <c r="F21" s="322"/>
      <c r="G21" s="364">
        <f>'ACCOMMODATION FORM'!G18</f>
        <v>0</v>
      </c>
      <c r="H21" s="365"/>
      <c r="I21" s="158">
        <f>'ACCOMMODATION FORM'!I18</f>
        <v>0</v>
      </c>
      <c r="J21" s="159">
        <f>'ACCOMMODATION FORM'!J18</f>
        <v>0</v>
      </c>
      <c r="K21" s="160">
        <f>'ACCOMMODATION FORM'!K18</f>
        <v>0</v>
      </c>
      <c r="L21" s="161">
        <f>'ACCOMMODATION FORM'!L18</f>
        <v>0</v>
      </c>
      <c r="M21" s="160">
        <f>'ACCOMMODATION FORM'!M18</f>
        <v>0</v>
      </c>
      <c r="N21" s="162">
        <f>'ACCOMMODATION FORM'!N18</f>
        <v>0</v>
      </c>
      <c r="O21" s="162">
        <f>'ACCOMMODATION FORM'!O18</f>
        <v>0</v>
      </c>
      <c r="P21" s="163">
        <f>'ACCOMMODATION FORM'!P18</f>
        <v>0</v>
      </c>
      <c r="Q21" s="164">
        <f>'ACCOMMODATION FORM'!Q18</f>
        <v>0</v>
      </c>
      <c r="R21" s="197">
        <f>'ACCOMMODATION FORM'!R18</f>
        <v>0</v>
      </c>
      <c r="S21" s="42"/>
      <c r="T21" s="43"/>
      <c r="U21" s="42"/>
      <c r="V21" s="44"/>
    </row>
    <row r="22" spans="1:22" ht="24.95" customHeight="1" x14ac:dyDescent="0.25">
      <c r="A22" s="137"/>
      <c r="B22" s="157">
        <f t="shared" si="0"/>
        <v>6</v>
      </c>
      <c r="C22" s="366">
        <f>'ACCOMMODATION FORM'!C19</f>
        <v>0</v>
      </c>
      <c r="D22" s="367"/>
      <c r="E22" s="321">
        <f>'ACCOMMODATION FORM'!E19</f>
        <v>0</v>
      </c>
      <c r="F22" s="322"/>
      <c r="G22" s="364">
        <f>'ACCOMMODATION FORM'!G19</f>
        <v>0</v>
      </c>
      <c r="H22" s="365"/>
      <c r="I22" s="158">
        <f>'ACCOMMODATION FORM'!I19</f>
        <v>0</v>
      </c>
      <c r="J22" s="159">
        <f>'ACCOMMODATION FORM'!J19</f>
        <v>0</v>
      </c>
      <c r="K22" s="160">
        <f>'ACCOMMODATION FORM'!K19</f>
        <v>0</v>
      </c>
      <c r="L22" s="161">
        <f>'ACCOMMODATION FORM'!L19</f>
        <v>0</v>
      </c>
      <c r="M22" s="160">
        <f>'ACCOMMODATION FORM'!M19</f>
        <v>0</v>
      </c>
      <c r="N22" s="162">
        <f>'ACCOMMODATION FORM'!N19</f>
        <v>0</v>
      </c>
      <c r="O22" s="162">
        <f>'ACCOMMODATION FORM'!O19</f>
        <v>0</v>
      </c>
      <c r="P22" s="163">
        <f>'ACCOMMODATION FORM'!P19</f>
        <v>0</v>
      </c>
      <c r="Q22" s="164">
        <f>'ACCOMMODATION FORM'!Q19</f>
        <v>0</v>
      </c>
      <c r="R22" s="197">
        <f>'ACCOMMODATION FORM'!R19</f>
        <v>0</v>
      </c>
      <c r="S22" s="42"/>
      <c r="T22" s="43"/>
      <c r="U22" s="42"/>
      <c r="V22" s="44"/>
    </row>
    <row r="23" spans="1:22" ht="24.95" customHeight="1" x14ac:dyDescent="0.25">
      <c r="A23" s="137"/>
      <c r="B23" s="157">
        <f t="shared" si="0"/>
        <v>7</v>
      </c>
      <c r="C23" s="366">
        <f>'ACCOMMODATION FORM'!C20</f>
        <v>0</v>
      </c>
      <c r="D23" s="367"/>
      <c r="E23" s="321">
        <f>'ACCOMMODATION FORM'!E20</f>
        <v>0</v>
      </c>
      <c r="F23" s="322"/>
      <c r="G23" s="364">
        <f>'ACCOMMODATION FORM'!G20</f>
        <v>0</v>
      </c>
      <c r="H23" s="365"/>
      <c r="I23" s="158">
        <f>'ACCOMMODATION FORM'!I20</f>
        <v>0</v>
      </c>
      <c r="J23" s="159">
        <f>'ACCOMMODATION FORM'!J20</f>
        <v>0</v>
      </c>
      <c r="K23" s="160">
        <f>'ACCOMMODATION FORM'!K20</f>
        <v>0</v>
      </c>
      <c r="L23" s="161">
        <f>'ACCOMMODATION FORM'!L20</f>
        <v>0</v>
      </c>
      <c r="M23" s="160">
        <f>'ACCOMMODATION FORM'!M20</f>
        <v>0</v>
      </c>
      <c r="N23" s="162">
        <f>'ACCOMMODATION FORM'!N20</f>
        <v>0</v>
      </c>
      <c r="O23" s="162">
        <f>'ACCOMMODATION FORM'!O20</f>
        <v>0</v>
      </c>
      <c r="P23" s="163">
        <f>'ACCOMMODATION FORM'!P20</f>
        <v>0</v>
      </c>
      <c r="Q23" s="164">
        <f>'ACCOMMODATION FORM'!Q20</f>
        <v>0</v>
      </c>
      <c r="R23" s="197">
        <f>'ACCOMMODATION FORM'!R20</f>
        <v>0</v>
      </c>
      <c r="S23" s="42"/>
      <c r="T23" s="43"/>
      <c r="U23" s="42"/>
      <c r="V23" s="44"/>
    </row>
    <row r="24" spans="1:22" ht="24.95" customHeight="1" x14ac:dyDescent="0.25">
      <c r="A24" s="137"/>
      <c r="B24" s="157">
        <f t="shared" si="0"/>
        <v>8</v>
      </c>
      <c r="C24" s="366">
        <f>'ACCOMMODATION FORM'!C21</f>
        <v>0</v>
      </c>
      <c r="D24" s="367"/>
      <c r="E24" s="321">
        <f>'ACCOMMODATION FORM'!E21</f>
        <v>0</v>
      </c>
      <c r="F24" s="322"/>
      <c r="G24" s="364">
        <f>'ACCOMMODATION FORM'!G21</f>
        <v>0</v>
      </c>
      <c r="H24" s="365"/>
      <c r="I24" s="158">
        <f>'ACCOMMODATION FORM'!I21</f>
        <v>0</v>
      </c>
      <c r="J24" s="159">
        <f>'ACCOMMODATION FORM'!J21</f>
        <v>0</v>
      </c>
      <c r="K24" s="160">
        <f>'ACCOMMODATION FORM'!K21</f>
        <v>0</v>
      </c>
      <c r="L24" s="161">
        <f>'ACCOMMODATION FORM'!L21</f>
        <v>0</v>
      </c>
      <c r="M24" s="160">
        <f>'ACCOMMODATION FORM'!M21</f>
        <v>0</v>
      </c>
      <c r="N24" s="162">
        <f>'ACCOMMODATION FORM'!N21</f>
        <v>0</v>
      </c>
      <c r="O24" s="162">
        <f>'ACCOMMODATION FORM'!O21</f>
        <v>0</v>
      </c>
      <c r="P24" s="163">
        <f>'ACCOMMODATION FORM'!P21</f>
        <v>0</v>
      </c>
      <c r="Q24" s="164">
        <f>'ACCOMMODATION FORM'!Q21</f>
        <v>0</v>
      </c>
      <c r="R24" s="197">
        <f>'ACCOMMODATION FORM'!R21</f>
        <v>0</v>
      </c>
      <c r="S24" s="42"/>
      <c r="T24" s="43"/>
      <c r="U24" s="42"/>
      <c r="V24" s="44"/>
    </row>
    <row r="25" spans="1:22" ht="24.95" customHeight="1" x14ac:dyDescent="0.25">
      <c r="A25" s="137"/>
      <c r="B25" s="157">
        <f t="shared" si="0"/>
        <v>9</v>
      </c>
      <c r="C25" s="366">
        <f>'ACCOMMODATION FORM'!C22</f>
        <v>0</v>
      </c>
      <c r="D25" s="367"/>
      <c r="E25" s="321">
        <f>'ACCOMMODATION FORM'!E22</f>
        <v>0</v>
      </c>
      <c r="F25" s="322"/>
      <c r="G25" s="364">
        <f>'ACCOMMODATION FORM'!G22</f>
        <v>0</v>
      </c>
      <c r="H25" s="365"/>
      <c r="I25" s="158">
        <f>'ACCOMMODATION FORM'!I22</f>
        <v>0</v>
      </c>
      <c r="J25" s="159">
        <f>'ACCOMMODATION FORM'!J22</f>
        <v>0</v>
      </c>
      <c r="K25" s="160">
        <f>'ACCOMMODATION FORM'!K22</f>
        <v>0</v>
      </c>
      <c r="L25" s="161">
        <f>'ACCOMMODATION FORM'!L22</f>
        <v>0</v>
      </c>
      <c r="M25" s="160">
        <f>'ACCOMMODATION FORM'!M22</f>
        <v>0</v>
      </c>
      <c r="N25" s="162">
        <f>'ACCOMMODATION FORM'!N22</f>
        <v>0</v>
      </c>
      <c r="O25" s="162">
        <f>'ACCOMMODATION FORM'!O22</f>
        <v>0</v>
      </c>
      <c r="P25" s="163">
        <f>'ACCOMMODATION FORM'!P22</f>
        <v>0</v>
      </c>
      <c r="Q25" s="164">
        <f>'ACCOMMODATION FORM'!Q22</f>
        <v>0</v>
      </c>
      <c r="R25" s="197">
        <f>'ACCOMMODATION FORM'!R22</f>
        <v>0</v>
      </c>
      <c r="S25" s="42"/>
      <c r="T25" s="43"/>
      <c r="U25" s="42"/>
      <c r="V25" s="44"/>
    </row>
    <row r="26" spans="1:22" ht="24.95" customHeight="1" x14ac:dyDescent="0.25">
      <c r="A26" s="137"/>
      <c r="B26" s="157">
        <f t="shared" si="0"/>
        <v>10</v>
      </c>
      <c r="C26" s="366">
        <f>'ACCOMMODATION FORM'!C23</f>
        <v>0</v>
      </c>
      <c r="D26" s="367"/>
      <c r="E26" s="321">
        <f>'ACCOMMODATION FORM'!E23</f>
        <v>0</v>
      </c>
      <c r="F26" s="322"/>
      <c r="G26" s="364">
        <f>'ACCOMMODATION FORM'!G23</f>
        <v>0</v>
      </c>
      <c r="H26" s="365"/>
      <c r="I26" s="158">
        <f>'ACCOMMODATION FORM'!I23</f>
        <v>0</v>
      </c>
      <c r="J26" s="159">
        <f>'ACCOMMODATION FORM'!J23</f>
        <v>0</v>
      </c>
      <c r="K26" s="160">
        <f>'ACCOMMODATION FORM'!K23</f>
        <v>0</v>
      </c>
      <c r="L26" s="161">
        <f>'ACCOMMODATION FORM'!L23</f>
        <v>0</v>
      </c>
      <c r="M26" s="160">
        <f>'ACCOMMODATION FORM'!M23</f>
        <v>0</v>
      </c>
      <c r="N26" s="162">
        <f>'ACCOMMODATION FORM'!N23</f>
        <v>0</v>
      </c>
      <c r="O26" s="162">
        <f>'ACCOMMODATION FORM'!O23</f>
        <v>0</v>
      </c>
      <c r="P26" s="163">
        <f>'ACCOMMODATION FORM'!P23</f>
        <v>0</v>
      </c>
      <c r="Q26" s="164">
        <f>'ACCOMMODATION FORM'!Q23</f>
        <v>0</v>
      </c>
      <c r="R26" s="197">
        <f>'ACCOMMODATION FORM'!R23</f>
        <v>0</v>
      </c>
      <c r="S26" s="42"/>
      <c r="T26" s="43"/>
      <c r="U26" s="42"/>
      <c r="V26" s="44"/>
    </row>
    <row r="27" spans="1:22" ht="24.95" customHeight="1" x14ac:dyDescent="0.25">
      <c r="A27" s="137"/>
      <c r="B27" s="157">
        <f t="shared" si="0"/>
        <v>11</v>
      </c>
      <c r="C27" s="366">
        <f>'ACCOMMODATION FORM'!C24</f>
        <v>0</v>
      </c>
      <c r="D27" s="367"/>
      <c r="E27" s="321">
        <f>'ACCOMMODATION FORM'!E24</f>
        <v>0</v>
      </c>
      <c r="F27" s="322"/>
      <c r="G27" s="364">
        <f>'ACCOMMODATION FORM'!G24</f>
        <v>0</v>
      </c>
      <c r="H27" s="365"/>
      <c r="I27" s="158">
        <f>'ACCOMMODATION FORM'!I24</f>
        <v>0</v>
      </c>
      <c r="J27" s="159">
        <f>'ACCOMMODATION FORM'!J24</f>
        <v>0</v>
      </c>
      <c r="K27" s="160">
        <f>'ACCOMMODATION FORM'!K24</f>
        <v>0</v>
      </c>
      <c r="L27" s="161">
        <f>'ACCOMMODATION FORM'!L24</f>
        <v>0</v>
      </c>
      <c r="M27" s="160">
        <f>'ACCOMMODATION FORM'!M24</f>
        <v>0</v>
      </c>
      <c r="N27" s="162">
        <f>'ACCOMMODATION FORM'!N24</f>
        <v>0</v>
      </c>
      <c r="O27" s="162">
        <f>'ACCOMMODATION FORM'!O24</f>
        <v>0</v>
      </c>
      <c r="P27" s="163">
        <f>'ACCOMMODATION FORM'!P24</f>
        <v>0</v>
      </c>
      <c r="Q27" s="164">
        <f>'ACCOMMODATION FORM'!Q24</f>
        <v>0</v>
      </c>
      <c r="R27" s="197">
        <f>'ACCOMMODATION FORM'!R24</f>
        <v>0</v>
      </c>
      <c r="S27" s="42"/>
      <c r="T27" s="43"/>
      <c r="U27" s="42"/>
      <c r="V27" s="44"/>
    </row>
    <row r="28" spans="1:22" ht="24.95" customHeight="1" x14ac:dyDescent="0.25">
      <c r="A28" s="137"/>
      <c r="B28" s="157">
        <f t="shared" si="0"/>
        <v>12</v>
      </c>
      <c r="C28" s="366">
        <f>'ACCOMMODATION FORM'!C25</f>
        <v>0</v>
      </c>
      <c r="D28" s="367"/>
      <c r="E28" s="321">
        <f>'ACCOMMODATION FORM'!E25</f>
        <v>0</v>
      </c>
      <c r="F28" s="322"/>
      <c r="G28" s="364">
        <f>'ACCOMMODATION FORM'!G25</f>
        <v>0</v>
      </c>
      <c r="H28" s="365"/>
      <c r="I28" s="158">
        <f>'ACCOMMODATION FORM'!I25</f>
        <v>0</v>
      </c>
      <c r="J28" s="159">
        <f>'ACCOMMODATION FORM'!J25</f>
        <v>0</v>
      </c>
      <c r="K28" s="160">
        <f>'ACCOMMODATION FORM'!K25</f>
        <v>0</v>
      </c>
      <c r="L28" s="161">
        <f>'ACCOMMODATION FORM'!L25</f>
        <v>0</v>
      </c>
      <c r="M28" s="160">
        <f>'ACCOMMODATION FORM'!M25</f>
        <v>0</v>
      </c>
      <c r="N28" s="162">
        <f>'ACCOMMODATION FORM'!N25</f>
        <v>0</v>
      </c>
      <c r="O28" s="162">
        <f>'ACCOMMODATION FORM'!O25</f>
        <v>0</v>
      </c>
      <c r="P28" s="163">
        <f>'ACCOMMODATION FORM'!P25</f>
        <v>0</v>
      </c>
      <c r="Q28" s="164">
        <f>'ACCOMMODATION FORM'!Q25</f>
        <v>0</v>
      </c>
      <c r="R28" s="197">
        <f>'ACCOMMODATION FORM'!R25</f>
        <v>0</v>
      </c>
      <c r="S28" s="42"/>
      <c r="T28" s="43"/>
      <c r="U28" s="42"/>
      <c r="V28" s="44"/>
    </row>
    <row r="29" spans="1:22" ht="24.95" customHeight="1" x14ac:dyDescent="0.25">
      <c r="A29" s="137"/>
      <c r="B29" s="157">
        <f t="shared" si="0"/>
        <v>13</v>
      </c>
      <c r="C29" s="366">
        <f>'ACCOMMODATION FORM'!C26</f>
        <v>0</v>
      </c>
      <c r="D29" s="367"/>
      <c r="E29" s="321">
        <f>'ACCOMMODATION FORM'!E26</f>
        <v>0</v>
      </c>
      <c r="F29" s="322"/>
      <c r="G29" s="364">
        <f>'ACCOMMODATION FORM'!G26</f>
        <v>0</v>
      </c>
      <c r="H29" s="365"/>
      <c r="I29" s="158">
        <f>'ACCOMMODATION FORM'!I26</f>
        <v>0</v>
      </c>
      <c r="J29" s="159">
        <f>'ACCOMMODATION FORM'!J26</f>
        <v>0</v>
      </c>
      <c r="K29" s="160">
        <f>'ACCOMMODATION FORM'!K26</f>
        <v>0</v>
      </c>
      <c r="L29" s="161">
        <f>'ACCOMMODATION FORM'!L26</f>
        <v>0</v>
      </c>
      <c r="M29" s="160">
        <f>'ACCOMMODATION FORM'!M26</f>
        <v>0</v>
      </c>
      <c r="N29" s="162">
        <f>'ACCOMMODATION FORM'!N26</f>
        <v>0</v>
      </c>
      <c r="O29" s="162">
        <f>'ACCOMMODATION FORM'!O26</f>
        <v>0</v>
      </c>
      <c r="P29" s="163">
        <f>'ACCOMMODATION FORM'!P26</f>
        <v>0</v>
      </c>
      <c r="Q29" s="164">
        <f>'ACCOMMODATION FORM'!Q26</f>
        <v>0</v>
      </c>
      <c r="R29" s="197">
        <f>'ACCOMMODATION FORM'!R26</f>
        <v>0</v>
      </c>
      <c r="S29" s="42"/>
      <c r="T29" s="43"/>
      <c r="U29" s="42"/>
      <c r="V29" s="44"/>
    </row>
    <row r="30" spans="1:22" ht="24.95" customHeight="1" x14ac:dyDescent="0.25">
      <c r="A30" s="137"/>
      <c r="B30" s="157">
        <f t="shared" si="0"/>
        <v>14</v>
      </c>
      <c r="C30" s="366">
        <f>'ACCOMMODATION FORM'!C27</f>
        <v>0</v>
      </c>
      <c r="D30" s="367"/>
      <c r="E30" s="321">
        <f>'ACCOMMODATION FORM'!E27</f>
        <v>0</v>
      </c>
      <c r="F30" s="322"/>
      <c r="G30" s="364">
        <f>'ACCOMMODATION FORM'!G27</f>
        <v>0</v>
      </c>
      <c r="H30" s="365"/>
      <c r="I30" s="158">
        <f>'ACCOMMODATION FORM'!I27</f>
        <v>0</v>
      </c>
      <c r="J30" s="159">
        <f>'ACCOMMODATION FORM'!J27</f>
        <v>0</v>
      </c>
      <c r="K30" s="160">
        <f>'ACCOMMODATION FORM'!K27</f>
        <v>0</v>
      </c>
      <c r="L30" s="161">
        <f>'ACCOMMODATION FORM'!L27</f>
        <v>0</v>
      </c>
      <c r="M30" s="160">
        <f>'ACCOMMODATION FORM'!M27</f>
        <v>0</v>
      </c>
      <c r="N30" s="162">
        <f>'ACCOMMODATION FORM'!N27</f>
        <v>0</v>
      </c>
      <c r="O30" s="162">
        <f>'ACCOMMODATION FORM'!O27</f>
        <v>0</v>
      </c>
      <c r="P30" s="163">
        <f>'ACCOMMODATION FORM'!P27</f>
        <v>0</v>
      </c>
      <c r="Q30" s="164">
        <f>'ACCOMMODATION FORM'!Q27</f>
        <v>0</v>
      </c>
      <c r="R30" s="197">
        <f>'ACCOMMODATION FORM'!R27</f>
        <v>0</v>
      </c>
      <c r="S30" s="42"/>
      <c r="T30" s="43"/>
      <c r="U30" s="42"/>
      <c r="V30" s="44"/>
    </row>
    <row r="31" spans="1:22" ht="24.95" customHeight="1" x14ac:dyDescent="0.25">
      <c r="A31" s="137"/>
      <c r="B31" s="157">
        <f t="shared" si="0"/>
        <v>15</v>
      </c>
      <c r="C31" s="366">
        <f>'ACCOMMODATION FORM'!C28</f>
        <v>0</v>
      </c>
      <c r="D31" s="367"/>
      <c r="E31" s="321">
        <f>'ACCOMMODATION FORM'!E28</f>
        <v>0</v>
      </c>
      <c r="F31" s="322"/>
      <c r="G31" s="364">
        <f>'ACCOMMODATION FORM'!G28</f>
        <v>0</v>
      </c>
      <c r="H31" s="365"/>
      <c r="I31" s="158">
        <f>'ACCOMMODATION FORM'!I28</f>
        <v>0</v>
      </c>
      <c r="J31" s="159">
        <f>'ACCOMMODATION FORM'!J28</f>
        <v>0</v>
      </c>
      <c r="K31" s="160">
        <f>'ACCOMMODATION FORM'!K28</f>
        <v>0</v>
      </c>
      <c r="L31" s="161">
        <f>'ACCOMMODATION FORM'!L28</f>
        <v>0</v>
      </c>
      <c r="M31" s="160">
        <f>'ACCOMMODATION FORM'!M28</f>
        <v>0</v>
      </c>
      <c r="N31" s="162">
        <f>'ACCOMMODATION FORM'!N28</f>
        <v>0</v>
      </c>
      <c r="O31" s="162">
        <f>'ACCOMMODATION FORM'!O28</f>
        <v>0</v>
      </c>
      <c r="P31" s="163">
        <f>'ACCOMMODATION FORM'!P28</f>
        <v>0</v>
      </c>
      <c r="Q31" s="164">
        <f>'ACCOMMODATION FORM'!Q28</f>
        <v>0</v>
      </c>
      <c r="R31" s="197">
        <f>'ACCOMMODATION FORM'!R28</f>
        <v>0</v>
      </c>
      <c r="S31" s="42"/>
      <c r="T31" s="43"/>
      <c r="U31" s="42"/>
      <c r="V31" s="44"/>
    </row>
    <row r="32" spans="1:22" ht="24.95" customHeight="1" x14ac:dyDescent="0.25">
      <c r="A32" s="137"/>
      <c r="B32" s="157">
        <f t="shared" si="0"/>
        <v>16</v>
      </c>
      <c r="C32" s="366">
        <f>'ACCOMMODATION FORM'!C29</f>
        <v>0</v>
      </c>
      <c r="D32" s="367"/>
      <c r="E32" s="321">
        <f>'ACCOMMODATION FORM'!E29</f>
        <v>0</v>
      </c>
      <c r="F32" s="322"/>
      <c r="G32" s="364">
        <f>'ACCOMMODATION FORM'!G29</f>
        <v>0</v>
      </c>
      <c r="H32" s="365"/>
      <c r="I32" s="158">
        <f>'ACCOMMODATION FORM'!I29</f>
        <v>0</v>
      </c>
      <c r="J32" s="159">
        <f>'ACCOMMODATION FORM'!J29</f>
        <v>0</v>
      </c>
      <c r="K32" s="160">
        <f>'ACCOMMODATION FORM'!K29</f>
        <v>0</v>
      </c>
      <c r="L32" s="161">
        <f>'ACCOMMODATION FORM'!L29</f>
        <v>0</v>
      </c>
      <c r="M32" s="160">
        <f>'ACCOMMODATION FORM'!M29</f>
        <v>0</v>
      </c>
      <c r="N32" s="162">
        <f>'ACCOMMODATION FORM'!N29</f>
        <v>0</v>
      </c>
      <c r="O32" s="162">
        <f>'ACCOMMODATION FORM'!O29</f>
        <v>0</v>
      </c>
      <c r="P32" s="163">
        <f>'ACCOMMODATION FORM'!P29</f>
        <v>0</v>
      </c>
      <c r="Q32" s="164">
        <f>'ACCOMMODATION FORM'!Q29</f>
        <v>0</v>
      </c>
      <c r="R32" s="197">
        <f>'ACCOMMODATION FORM'!R29</f>
        <v>0</v>
      </c>
      <c r="S32" s="42"/>
      <c r="T32" s="43"/>
      <c r="U32" s="42"/>
      <c r="V32" s="44"/>
    </row>
    <row r="33" spans="1:22" ht="24.95" customHeight="1" x14ac:dyDescent="0.25">
      <c r="A33" s="137"/>
      <c r="B33" s="157">
        <f t="shared" si="0"/>
        <v>17</v>
      </c>
      <c r="C33" s="366">
        <f>'ACCOMMODATION FORM'!C30</f>
        <v>0</v>
      </c>
      <c r="D33" s="367"/>
      <c r="E33" s="321">
        <f>'ACCOMMODATION FORM'!E30</f>
        <v>0</v>
      </c>
      <c r="F33" s="322"/>
      <c r="G33" s="364">
        <f>'ACCOMMODATION FORM'!G30</f>
        <v>0</v>
      </c>
      <c r="H33" s="365"/>
      <c r="I33" s="158">
        <f>'ACCOMMODATION FORM'!I30</f>
        <v>0</v>
      </c>
      <c r="J33" s="159">
        <f>'ACCOMMODATION FORM'!J30</f>
        <v>0</v>
      </c>
      <c r="K33" s="160">
        <f>'ACCOMMODATION FORM'!K30</f>
        <v>0</v>
      </c>
      <c r="L33" s="161">
        <f>'ACCOMMODATION FORM'!L30</f>
        <v>0</v>
      </c>
      <c r="M33" s="160">
        <f>'ACCOMMODATION FORM'!M30</f>
        <v>0</v>
      </c>
      <c r="N33" s="162">
        <f>'ACCOMMODATION FORM'!N30</f>
        <v>0</v>
      </c>
      <c r="O33" s="162">
        <f>'ACCOMMODATION FORM'!O30</f>
        <v>0</v>
      </c>
      <c r="P33" s="163">
        <f>'ACCOMMODATION FORM'!P30</f>
        <v>0</v>
      </c>
      <c r="Q33" s="164">
        <f>'ACCOMMODATION FORM'!Q30</f>
        <v>0</v>
      </c>
      <c r="R33" s="197">
        <f>'ACCOMMODATION FORM'!R30</f>
        <v>0</v>
      </c>
      <c r="S33" s="42"/>
      <c r="T33" s="43"/>
      <c r="U33" s="42"/>
      <c r="V33" s="44"/>
    </row>
    <row r="34" spans="1:22" ht="24.95" customHeight="1" x14ac:dyDescent="0.25">
      <c r="A34" s="137"/>
      <c r="B34" s="157">
        <f t="shared" si="0"/>
        <v>18</v>
      </c>
      <c r="C34" s="366">
        <f>'ACCOMMODATION FORM'!C31</f>
        <v>0</v>
      </c>
      <c r="D34" s="367"/>
      <c r="E34" s="321">
        <f>'ACCOMMODATION FORM'!E31</f>
        <v>0</v>
      </c>
      <c r="F34" s="322"/>
      <c r="G34" s="364">
        <f>'ACCOMMODATION FORM'!G31</f>
        <v>0</v>
      </c>
      <c r="H34" s="365"/>
      <c r="I34" s="158">
        <f>'ACCOMMODATION FORM'!I31</f>
        <v>0</v>
      </c>
      <c r="J34" s="159">
        <f>'ACCOMMODATION FORM'!J31</f>
        <v>0</v>
      </c>
      <c r="K34" s="160">
        <f>'ACCOMMODATION FORM'!K31</f>
        <v>0</v>
      </c>
      <c r="L34" s="161">
        <f>'ACCOMMODATION FORM'!L31</f>
        <v>0</v>
      </c>
      <c r="M34" s="160">
        <f>'ACCOMMODATION FORM'!M31</f>
        <v>0</v>
      </c>
      <c r="N34" s="162">
        <f>'ACCOMMODATION FORM'!N31</f>
        <v>0</v>
      </c>
      <c r="O34" s="162">
        <f>'ACCOMMODATION FORM'!O31</f>
        <v>0</v>
      </c>
      <c r="P34" s="163">
        <f>'ACCOMMODATION FORM'!P31</f>
        <v>0</v>
      </c>
      <c r="Q34" s="164">
        <f>'ACCOMMODATION FORM'!Q31</f>
        <v>0</v>
      </c>
      <c r="R34" s="197">
        <f>'ACCOMMODATION FORM'!R31</f>
        <v>0</v>
      </c>
      <c r="S34" s="42"/>
      <c r="T34" s="43"/>
      <c r="U34" s="42"/>
      <c r="V34" s="44"/>
    </row>
    <row r="35" spans="1:22" ht="24.95" customHeight="1" x14ac:dyDescent="0.25">
      <c r="A35" s="137"/>
      <c r="B35" s="157">
        <f t="shared" si="0"/>
        <v>19</v>
      </c>
      <c r="C35" s="366">
        <f>'ACCOMMODATION FORM'!C32</f>
        <v>0</v>
      </c>
      <c r="D35" s="367"/>
      <c r="E35" s="321">
        <f>'ACCOMMODATION FORM'!E32</f>
        <v>0</v>
      </c>
      <c r="F35" s="322"/>
      <c r="G35" s="364">
        <f>'ACCOMMODATION FORM'!G32</f>
        <v>0</v>
      </c>
      <c r="H35" s="365"/>
      <c r="I35" s="158">
        <f>'ACCOMMODATION FORM'!I32</f>
        <v>0</v>
      </c>
      <c r="J35" s="159">
        <f>'ACCOMMODATION FORM'!J32</f>
        <v>0</v>
      </c>
      <c r="K35" s="160">
        <f>'ACCOMMODATION FORM'!K32</f>
        <v>0</v>
      </c>
      <c r="L35" s="161">
        <f>'ACCOMMODATION FORM'!L32</f>
        <v>0</v>
      </c>
      <c r="M35" s="160">
        <f>'ACCOMMODATION FORM'!M32</f>
        <v>0</v>
      </c>
      <c r="N35" s="162">
        <f>'ACCOMMODATION FORM'!N32</f>
        <v>0</v>
      </c>
      <c r="O35" s="162">
        <f>'ACCOMMODATION FORM'!O32</f>
        <v>0</v>
      </c>
      <c r="P35" s="163">
        <f>'ACCOMMODATION FORM'!P32</f>
        <v>0</v>
      </c>
      <c r="Q35" s="164">
        <f>'ACCOMMODATION FORM'!Q32</f>
        <v>0</v>
      </c>
      <c r="R35" s="197">
        <f>'ACCOMMODATION FORM'!R32</f>
        <v>0</v>
      </c>
      <c r="S35" s="42"/>
      <c r="T35" s="43"/>
      <c r="U35" s="42"/>
      <c r="V35" s="44"/>
    </row>
    <row r="36" spans="1:22" ht="24.95" customHeight="1" x14ac:dyDescent="0.25">
      <c r="A36" s="137"/>
      <c r="B36" s="157">
        <f t="shared" si="0"/>
        <v>20</v>
      </c>
      <c r="C36" s="366">
        <f>'ACCOMMODATION FORM'!C33</f>
        <v>0</v>
      </c>
      <c r="D36" s="367"/>
      <c r="E36" s="321">
        <f>'ACCOMMODATION FORM'!E33</f>
        <v>0</v>
      </c>
      <c r="F36" s="322"/>
      <c r="G36" s="364">
        <f>'ACCOMMODATION FORM'!G33</f>
        <v>0</v>
      </c>
      <c r="H36" s="365"/>
      <c r="I36" s="158">
        <f>'ACCOMMODATION FORM'!I33</f>
        <v>0</v>
      </c>
      <c r="J36" s="159">
        <f>'ACCOMMODATION FORM'!J33</f>
        <v>0</v>
      </c>
      <c r="K36" s="160">
        <f>'ACCOMMODATION FORM'!K33</f>
        <v>0</v>
      </c>
      <c r="L36" s="161">
        <f>'ACCOMMODATION FORM'!L33</f>
        <v>0</v>
      </c>
      <c r="M36" s="160">
        <f>'ACCOMMODATION FORM'!M33</f>
        <v>0</v>
      </c>
      <c r="N36" s="162">
        <f>'ACCOMMODATION FORM'!N33</f>
        <v>0</v>
      </c>
      <c r="O36" s="162">
        <f>'ACCOMMODATION FORM'!O33</f>
        <v>0</v>
      </c>
      <c r="P36" s="163">
        <f>'ACCOMMODATION FORM'!P33</f>
        <v>0</v>
      </c>
      <c r="Q36" s="164">
        <f>'ACCOMMODATION FORM'!Q33</f>
        <v>0</v>
      </c>
      <c r="R36" s="197">
        <f>'ACCOMMODATION FORM'!R33</f>
        <v>0</v>
      </c>
      <c r="S36" s="42"/>
      <c r="T36" s="43"/>
      <c r="U36" s="42"/>
      <c r="V36" s="44"/>
    </row>
    <row r="37" spans="1:22" ht="24.95" customHeight="1" x14ac:dyDescent="0.25">
      <c r="A37" s="137"/>
      <c r="B37" s="157">
        <f t="shared" si="0"/>
        <v>21</v>
      </c>
      <c r="C37" s="366">
        <f>'ACCOMMODATION FORM'!C34</f>
        <v>0</v>
      </c>
      <c r="D37" s="367"/>
      <c r="E37" s="321">
        <f>'ACCOMMODATION FORM'!E34</f>
        <v>0</v>
      </c>
      <c r="F37" s="322"/>
      <c r="G37" s="364">
        <f>'ACCOMMODATION FORM'!G34</f>
        <v>0</v>
      </c>
      <c r="H37" s="365"/>
      <c r="I37" s="158">
        <f>'ACCOMMODATION FORM'!I34</f>
        <v>0</v>
      </c>
      <c r="J37" s="159">
        <f>'ACCOMMODATION FORM'!J34</f>
        <v>0</v>
      </c>
      <c r="K37" s="160">
        <f>'ACCOMMODATION FORM'!K34</f>
        <v>0</v>
      </c>
      <c r="L37" s="161">
        <f>'ACCOMMODATION FORM'!L34</f>
        <v>0</v>
      </c>
      <c r="M37" s="160">
        <f>'ACCOMMODATION FORM'!M34</f>
        <v>0</v>
      </c>
      <c r="N37" s="162">
        <f>'ACCOMMODATION FORM'!N34</f>
        <v>0</v>
      </c>
      <c r="O37" s="162">
        <f>'ACCOMMODATION FORM'!O34</f>
        <v>0</v>
      </c>
      <c r="P37" s="163">
        <f>'ACCOMMODATION FORM'!P34</f>
        <v>0</v>
      </c>
      <c r="Q37" s="164">
        <f>'ACCOMMODATION FORM'!Q34</f>
        <v>0</v>
      </c>
      <c r="R37" s="197">
        <f>'ACCOMMODATION FORM'!R34</f>
        <v>0</v>
      </c>
      <c r="S37" s="42"/>
      <c r="T37" s="43"/>
      <c r="U37" s="42"/>
      <c r="V37" s="44"/>
    </row>
    <row r="38" spans="1:22" ht="24.95" customHeight="1" x14ac:dyDescent="0.25">
      <c r="A38" s="137"/>
      <c r="B38" s="157">
        <f t="shared" si="0"/>
        <v>22</v>
      </c>
      <c r="C38" s="366">
        <f>'ACCOMMODATION FORM'!C35</f>
        <v>0</v>
      </c>
      <c r="D38" s="367"/>
      <c r="E38" s="321">
        <f>'ACCOMMODATION FORM'!E35</f>
        <v>0</v>
      </c>
      <c r="F38" s="322"/>
      <c r="G38" s="364">
        <f>'ACCOMMODATION FORM'!G35</f>
        <v>0</v>
      </c>
      <c r="H38" s="365"/>
      <c r="I38" s="158">
        <f>'ACCOMMODATION FORM'!I35</f>
        <v>0</v>
      </c>
      <c r="J38" s="159">
        <f>'ACCOMMODATION FORM'!J35</f>
        <v>0</v>
      </c>
      <c r="K38" s="160">
        <f>'ACCOMMODATION FORM'!K35</f>
        <v>0</v>
      </c>
      <c r="L38" s="161">
        <f>'ACCOMMODATION FORM'!L35</f>
        <v>0</v>
      </c>
      <c r="M38" s="160">
        <f>'ACCOMMODATION FORM'!M35</f>
        <v>0</v>
      </c>
      <c r="N38" s="162">
        <f>'ACCOMMODATION FORM'!N35</f>
        <v>0</v>
      </c>
      <c r="O38" s="162">
        <f>'ACCOMMODATION FORM'!O35</f>
        <v>0</v>
      </c>
      <c r="P38" s="163">
        <f>'ACCOMMODATION FORM'!P35</f>
        <v>0</v>
      </c>
      <c r="Q38" s="164">
        <f>'ACCOMMODATION FORM'!Q35</f>
        <v>0</v>
      </c>
      <c r="R38" s="197">
        <f>'ACCOMMODATION FORM'!R35</f>
        <v>0</v>
      </c>
      <c r="S38" s="42"/>
      <c r="T38" s="43"/>
      <c r="U38" s="42"/>
      <c r="V38" s="44"/>
    </row>
    <row r="39" spans="1:22" ht="24.95" customHeight="1" x14ac:dyDescent="0.25">
      <c r="A39" s="137"/>
      <c r="B39" s="157">
        <f t="shared" si="0"/>
        <v>23</v>
      </c>
      <c r="C39" s="366">
        <f>'ACCOMMODATION FORM'!C36</f>
        <v>0</v>
      </c>
      <c r="D39" s="367"/>
      <c r="E39" s="321">
        <f>'ACCOMMODATION FORM'!E36</f>
        <v>0</v>
      </c>
      <c r="F39" s="322"/>
      <c r="G39" s="364">
        <f>'ACCOMMODATION FORM'!G36</f>
        <v>0</v>
      </c>
      <c r="H39" s="365"/>
      <c r="I39" s="158">
        <f>'ACCOMMODATION FORM'!I36</f>
        <v>0</v>
      </c>
      <c r="J39" s="159">
        <f>'ACCOMMODATION FORM'!J36</f>
        <v>0</v>
      </c>
      <c r="K39" s="160">
        <f>'ACCOMMODATION FORM'!K36</f>
        <v>0</v>
      </c>
      <c r="L39" s="161">
        <f>'ACCOMMODATION FORM'!L36</f>
        <v>0</v>
      </c>
      <c r="M39" s="160">
        <f>'ACCOMMODATION FORM'!M36</f>
        <v>0</v>
      </c>
      <c r="N39" s="162">
        <f>'ACCOMMODATION FORM'!N36</f>
        <v>0</v>
      </c>
      <c r="O39" s="162">
        <f>'ACCOMMODATION FORM'!O36</f>
        <v>0</v>
      </c>
      <c r="P39" s="163">
        <f>'ACCOMMODATION FORM'!P36</f>
        <v>0</v>
      </c>
      <c r="Q39" s="164">
        <f>'ACCOMMODATION FORM'!Q36</f>
        <v>0</v>
      </c>
      <c r="R39" s="197">
        <f>'ACCOMMODATION FORM'!R36</f>
        <v>0</v>
      </c>
      <c r="S39" s="42"/>
      <c r="T39" s="43"/>
      <c r="U39" s="42"/>
      <c r="V39" s="44"/>
    </row>
    <row r="40" spans="1:22" ht="24.95" customHeight="1" x14ac:dyDescent="0.25">
      <c r="A40" s="137"/>
      <c r="B40" s="157">
        <f t="shared" si="0"/>
        <v>24</v>
      </c>
      <c r="C40" s="366">
        <f>'ACCOMMODATION FORM'!C37</f>
        <v>0</v>
      </c>
      <c r="D40" s="367"/>
      <c r="E40" s="321">
        <f>'ACCOMMODATION FORM'!E37</f>
        <v>0</v>
      </c>
      <c r="F40" s="322"/>
      <c r="G40" s="364">
        <f>'ACCOMMODATION FORM'!G37</f>
        <v>0</v>
      </c>
      <c r="H40" s="365"/>
      <c r="I40" s="158">
        <f>'ACCOMMODATION FORM'!I37</f>
        <v>0</v>
      </c>
      <c r="J40" s="159">
        <f>'ACCOMMODATION FORM'!J37</f>
        <v>0</v>
      </c>
      <c r="K40" s="160">
        <f>'ACCOMMODATION FORM'!K37</f>
        <v>0</v>
      </c>
      <c r="L40" s="161">
        <f>'ACCOMMODATION FORM'!L37</f>
        <v>0</v>
      </c>
      <c r="M40" s="160">
        <f>'ACCOMMODATION FORM'!M37</f>
        <v>0</v>
      </c>
      <c r="N40" s="162">
        <f>'ACCOMMODATION FORM'!N37</f>
        <v>0</v>
      </c>
      <c r="O40" s="162">
        <f>'ACCOMMODATION FORM'!O37</f>
        <v>0</v>
      </c>
      <c r="P40" s="163">
        <f>'ACCOMMODATION FORM'!P37</f>
        <v>0</v>
      </c>
      <c r="Q40" s="164">
        <f>'ACCOMMODATION FORM'!Q37</f>
        <v>0</v>
      </c>
      <c r="R40" s="197">
        <f>'ACCOMMODATION FORM'!R37</f>
        <v>0</v>
      </c>
      <c r="U40" s="42"/>
      <c r="V40" s="44"/>
    </row>
    <row r="41" spans="1:22" ht="24.95" customHeight="1" thickBot="1" x14ac:dyDescent="0.3">
      <c r="A41" s="137"/>
      <c r="B41" s="165">
        <f t="shared" si="0"/>
        <v>25</v>
      </c>
      <c r="C41" s="366">
        <f>'ACCOMMODATION FORM'!C38</f>
        <v>0</v>
      </c>
      <c r="D41" s="367"/>
      <c r="E41" s="385">
        <f>'ACCOMMODATION FORM'!E38</f>
        <v>0</v>
      </c>
      <c r="F41" s="386"/>
      <c r="G41" s="375">
        <f>'ACCOMMODATION FORM'!G38</f>
        <v>0</v>
      </c>
      <c r="H41" s="376"/>
      <c r="I41" s="166">
        <f>'ACCOMMODATION FORM'!I38</f>
        <v>0</v>
      </c>
      <c r="J41" s="167">
        <f>'ACCOMMODATION FORM'!J38</f>
        <v>0</v>
      </c>
      <c r="K41" s="168">
        <f>'ACCOMMODATION FORM'!K38</f>
        <v>0</v>
      </c>
      <c r="L41" s="169">
        <f>'ACCOMMODATION FORM'!L38</f>
        <v>0</v>
      </c>
      <c r="M41" s="168">
        <f>'ACCOMMODATION FORM'!M38</f>
        <v>0</v>
      </c>
      <c r="N41" s="170">
        <f>'ACCOMMODATION FORM'!N38</f>
        <v>0</v>
      </c>
      <c r="O41" s="170">
        <f>'ACCOMMODATION FORM'!O38</f>
        <v>0</v>
      </c>
      <c r="P41" s="163">
        <f>'ACCOMMODATION FORM'!P38</f>
        <v>0</v>
      </c>
      <c r="Q41" s="164">
        <f>'ACCOMMODATION FORM'!Q38</f>
        <v>0</v>
      </c>
      <c r="R41" s="198">
        <f>'ACCOMMODATION FORM'!R38</f>
        <v>0</v>
      </c>
      <c r="V41" s="45"/>
    </row>
    <row r="42" spans="1:22" ht="30" customHeight="1" thickTop="1" thickBot="1" x14ac:dyDescent="0.3">
      <c r="A42" s="137"/>
      <c r="B42" s="171"/>
      <c r="C42" s="172"/>
      <c r="D42" s="173"/>
      <c r="E42" s="173"/>
      <c r="F42" s="172"/>
      <c r="G42" s="174"/>
      <c r="H42" s="174"/>
      <c r="I42" s="174"/>
      <c r="J42" s="174"/>
      <c r="K42" s="175"/>
      <c r="L42" s="175"/>
      <c r="M42" s="176"/>
      <c r="N42" s="175"/>
      <c r="O42" s="372" t="s">
        <v>8</v>
      </c>
      <c r="P42" s="372"/>
      <c r="Q42" s="372"/>
      <c r="R42" s="196">
        <f>SUM(R17:R41)</f>
        <v>0</v>
      </c>
      <c r="S42" s="45"/>
      <c r="T42" s="45"/>
      <c r="U42" s="45"/>
      <c r="V42" s="45"/>
    </row>
    <row r="43" spans="1:22" ht="43.15" customHeight="1" thickTop="1" thickBot="1" x14ac:dyDescent="0.4">
      <c r="A43" s="137"/>
      <c r="B43" s="319" t="s">
        <v>41</v>
      </c>
      <c r="C43" s="323"/>
      <c r="D43" s="177">
        <v>43138</v>
      </c>
      <c r="E43" s="178">
        <v>43139</v>
      </c>
      <c r="F43" s="178">
        <v>43140</v>
      </c>
      <c r="G43" s="178">
        <v>43141</v>
      </c>
      <c r="H43" s="178">
        <v>43142</v>
      </c>
      <c r="I43" s="178">
        <v>43143</v>
      </c>
      <c r="J43" s="178">
        <v>43144</v>
      </c>
      <c r="K43" s="178">
        <v>43145</v>
      </c>
      <c r="L43" s="179" t="s">
        <v>10</v>
      </c>
      <c r="M43" s="176"/>
      <c r="N43" s="180"/>
      <c r="O43" s="369" t="s">
        <v>63</v>
      </c>
      <c r="P43" s="370"/>
      <c r="Q43" s="371"/>
      <c r="R43" s="199">
        <f>R42+(L44*15)+(L45*16)</f>
        <v>0</v>
      </c>
      <c r="S43" s="46"/>
      <c r="T43" s="47"/>
    </row>
    <row r="44" spans="1:22" ht="30" customHeight="1" thickTop="1" thickBot="1" x14ac:dyDescent="0.4">
      <c r="A44" s="137"/>
      <c r="B44" s="373" t="s">
        <v>35</v>
      </c>
      <c r="C44" s="374"/>
      <c r="D44" s="181">
        <f>'ACCOMMODATION FORM'!D41</f>
        <v>0</v>
      </c>
      <c r="E44" s="182">
        <f>'ACCOMMODATION FORM'!E41</f>
        <v>0</v>
      </c>
      <c r="F44" s="182">
        <f>'ACCOMMODATION FORM'!F41</f>
        <v>0</v>
      </c>
      <c r="G44" s="182">
        <f>'ACCOMMODATION FORM'!G41</f>
        <v>0</v>
      </c>
      <c r="H44" s="182">
        <f>'ACCOMMODATION FORM'!H41</f>
        <v>0</v>
      </c>
      <c r="I44" s="182">
        <f>'ACCOMMODATION FORM'!I41</f>
        <v>0</v>
      </c>
      <c r="J44" s="182">
        <f>'ACCOMMODATION FORM'!J41</f>
        <v>0</v>
      </c>
      <c r="K44" s="182">
        <f>'ACCOMMODATION FORM'!K41</f>
        <v>0</v>
      </c>
      <c r="L44" s="183">
        <f>SUM(D44:K44)</f>
        <v>0</v>
      </c>
      <c r="M44" s="184"/>
      <c r="N44" s="180"/>
      <c r="O44" s="368" t="s">
        <v>70</v>
      </c>
      <c r="P44" s="368"/>
      <c r="Q44" s="368"/>
      <c r="R44" s="108">
        <f>R43*1.1</f>
        <v>0</v>
      </c>
      <c r="S44" s="46"/>
      <c r="T44" s="47"/>
    </row>
    <row r="45" spans="1:22" ht="22.5" thickTop="1" thickBot="1" x14ac:dyDescent="0.4">
      <c r="A45" s="137"/>
      <c r="B45" s="381" t="s">
        <v>36</v>
      </c>
      <c r="C45" s="382"/>
      <c r="D45" s="185">
        <f>'ACCOMMODATION FORM'!D42</f>
        <v>0</v>
      </c>
      <c r="E45" s="186">
        <f>'ACCOMMODATION FORM'!E42</f>
        <v>0</v>
      </c>
      <c r="F45" s="186">
        <f>'ACCOMMODATION FORM'!F42</f>
        <v>0</v>
      </c>
      <c r="G45" s="186">
        <f>'ACCOMMODATION FORM'!G42</f>
        <v>0</v>
      </c>
      <c r="H45" s="186">
        <f>'ACCOMMODATION FORM'!H42</f>
        <v>0</v>
      </c>
      <c r="I45" s="186">
        <f>'ACCOMMODATION FORM'!I42</f>
        <v>0</v>
      </c>
      <c r="J45" s="186">
        <f>'ACCOMMODATION FORM'!J42</f>
        <v>0</v>
      </c>
      <c r="K45" s="186">
        <f>'ACCOMMODATION FORM'!K42</f>
        <v>0</v>
      </c>
      <c r="L45" s="187">
        <f>SUM(D45:K45)</f>
        <v>0</v>
      </c>
      <c r="M45" s="188"/>
      <c r="N45" s="189"/>
      <c r="O45" s="190"/>
      <c r="P45" s="191"/>
      <c r="Q45" s="191"/>
      <c r="R45" s="200"/>
      <c r="S45" s="46"/>
      <c r="T45" s="47"/>
    </row>
    <row r="46" spans="1:22" ht="20.100000000000001" customHeight="1" thickTop="1" x14ac:dyDescent="0.35">
      <c r="A46" s="36"/>
      <c r="H46" s="48"/>
    </row>
    <row r="47" spans="1:22" ht="20.100000000000001" customHeight="1" x14ac:dyDescent="0.25">
      <c r="A47" s="36"/>
    </row>
    <row r="48" spans="1:22" ht="21" x14ac:dyDescent="0.35">
      <c r="H48" s="48"/>
    </row>
    <row r="50" spans="8:8" ht="21" x14ac:dyDescent="0.35">
      <c r="H50" s="48"/>
    </row>
  </sheetData>
  <sheetProtection password="D3F3" sheet="1" objects="1" scenarios="1" formatCells="0" formatColumns="0" formatRows="0" insertColumns="0" insertRows="0" insertHyperlinks="0" deleteColumns="0" deleteRows="0" sort="0" autoFilter="0" pivotTables="0"/>
  <mergeCells count="107">
    <mergeCell ref="P14:R14"/>
    <mergeCell ref="E39:F39"/>
    <mergeCell ref="E40:F40"/>
    <mergeCell ref="C25:D25"/>
    <mergeCell ref="C21:D21"/>
    <mergeCell ref="C23:D23"/>
    <mergeCell ref="C29:D29"/>
    <mergeCell ref="C30:D30"/>
    <mergeCell ref="C27:D27"/>
    <mergeCell ref="C39:D39"/>
    <mergeCell ref="C36:D36"/>
    <mergeCell ref="C37:D37"/>
    <mergeCell ref="C38:D38"/>
    <mergeCell ref="C32:D32"/>
    <mergeCell ref="C33:D33"/>
    <mergeCell ref="C34:D34"/>
    <mergeCell ref="C35:D35"/>
    <mergeCell ref="B14:J14"/>
    <mergeCell ref="K14:L14"/>
    <mergeCell ref="M14:O14"/>
    <mergeCell ref="B15:B16"/>
    <mergeCell ref="C15:D16"/>
    <mergeCell ref="E15:F16"/>
    <mergeCell ref="G15:H16"/>
    <mergeCell ref="C17:D17"/>
    <mergeCell ref="C18:D18"/>
    <mergeCell ref="G25:H25"/>
    <mergeCell ref="G26:H26"/>
    <mergeCell ref="G17:H17"/>
    <mergeCell ref="G20:H20"/>
    <mergeCell ref="G19:H19"/>
    <mergeCell ref="G21:H21"/>
    <mergeCell ref="G18:H18"/>
    <mergeCell ref="C26:D26"/>
    <mergeCell ref="G24:H24"/>
    <mergeCell ref="I15:I16"/>
    <mergeCell ref="J15:J16"/>
    <mergeCell ref="B45:C45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C41:D41"/>
    <mergeCell ref="E41:F41"/>
    <mergeCell ref="C24:D24"/>
    <mergeCell ref="C22:D22"/>
    <mergeCell ref="C19:D19"/>
    <mergeCell ref="C20:D20"/>
    <mergeCell ref="C31:D31"/>
    <mergeCell ref="C28:D28"/>
    <mergeCell ref="O44:Q44"/>
    <mergeCell ref="O43:Q43"/>
    <mergeCell ref="O42:Q42"/>
    <mergeCell ref="E31:F31"/>
    <mergeCell ref="E32:F32"/>
    <mergeCell ref="E33:F33"/>
    <mergeCell ref="E34:F34"/>
    <mergeCell ref="E36:F36"/>
    <mergeCell ref="B44:C44"/>
    <mergeCell ref="G41:H41"/>
    <mergeCell ref="G32:H32"/>
    <mergeCell ref="G33:H33"/>
    <mergeCell ref="G34:H34"/>
    <mergeCell ref="G35:H35"/>
    <mergeCell ref="G36:H36"/>
    <mergeCell ref="G31:H31"/>
    <mergeCell ref="C40:D40"/>
    <mergeCell ref="E35:F35"/>
    <mergeCell ref="E37:F37"/>
    <mergeCell ref="G37:H37"/>
    <mergeCell ref="G38:H38"/>
    <mergeCell ref="G39:H39"/>
    <mergeCell ref="G40:H40"/>
    <mergeCell ref="E38:F38"/>
    <mergeCell ref="B43:C43"/>
    <mergeCell ref="B3:F3"/>
    <mergeCell ref="B4:F4"/>
    <mergeCell ref="B5:G5"/>
    <mergeCell ref="B2:R2"/>
    <mergeCell ref="M11:Q11"/>
    <mergeCell ref="M12:Q12"/>
    <mergeCell ref="M10:Q10"/>
    <mergeCell ref="M9:Q9"/>
    <mergeCell ref="M8:Q8"/>
    <mergeCell ref="M7:Q7"/>
    <mergeCell ref="M3:R5"/>
    <mergeCell ref="B6:R6"/>
    <mergeCell ref="K7:L12"/>
    <mergeCell ref="B7:J7"/>
    <mergeCell ref="B8:J11"/>
    <mergeCell ref="B12:J12"/>
    <mergeCell ref="G27:H27"/>
    <mergeCell ref="G28:H28"/>
    <mergeCell ref="G29:H29"/>
    <mergeCell ref="G30:H30"/>
    <mergeCell ref="G22:H22"/>
    <mergeCell ref="G23:H23"/>
  </mergeCells>
  <phoneticPr fontId="15" type="noConversion"/>
  <dataValidations count="4">
    <dataValidation type="list" allowBlank="1" showInputMessage="1" showErrorMessage="1" sqref="D44:K45" xr:uid="{00000000-0002-0000-0100-000000000000}">
      <formula1>"0,1,2,3,4,5,6,7,8,9,10,11,12,13,14,15,16,17,18,19,20,21,22,23,24,25"</formula1>
    </dataValidation>
    <dataValidation type="list" allowBlank="1" showInputMessage="1" showErrorMessage="1" sqref="G42:J42" xr:uid="{00000000-0002-0000-0100-000001000000}">
      <formula1>"ATHLETE, COACH, TEAM LEADER, OFFICIAL, PHYSIO"</formula1>
    </dataValidation>
    <dataValidation type="list" allowBlank="1" showInputMessage="1" showErrorMessage="1" sqref="K42:L42 N42 M43" xr:uid="{00000000-0002-0000-0100-000002000000}">
      <formula1>"0,1"</formula1>
    </dataValidation>
    <dataValidation type="list" allowBlank="1" showInputMessage="1" showErrorMessage="1" sqref="M42" xr:uid="{00000000-0002-0000-0100-000003000000}">
      <formula1>"1, 0"</formula1>
    </dataValidation>
  </dataValidations>
  <printOptions horizontalCentered="1"/>
  <pageMargins left="0.11811023622047245" right="0.11811023622047245" top="0.43307086614173229" bottom="0.15748031496062992" header="0.15748031496062992" footer="0.15748031496062992"/>
  <pageSetup paperSize="9" scale="55" orientation="portrait" r:id="rId1"/>
  <ignoredErrors>
    <ignoredError sqref="G17:H41 C17:D41 J17 J18:J41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Q18"/>
  <sheetViews>
    <sheetView zoomScale="80" zoomScaleNormal="80" workbookViewId="0">
      <selection activeCell="L3" sqref="L3:P5"/>
    </sheetView>
  </sheetViews>
  <sheetFormatPr baseColWidth="10" defaultColWidth="9.140625" defaultRowHeight="15" x14ac:dyDescent="0.25"/>
  <cols>
    <col min="1" max="1" width="3.5703125" style="14" customWidth="1"/>
    <col min="2" max="2" width="4.140625" style="14" customWidth="1"/>
    <col min="3" max="3" width="14.7109375" style="14" customWidth="1"/>
    <col min="4" max="8" width="12.7109375" style="14" customWidth="1"/>
    <col min="9" max="9" width="8.7109375" style="14" customWidth="1"/>
    <col min="10" max="10" width="14.7109375" style="14" customWidth="1"/>
    <col min="11" max="15" width="12.7109375" style="14" customWidth="1"/>
    <col min="16" max="17" width="8.7109375" style="14" customWidth="1"/>
    <col min="18" max="16384" width="9.140625" style="14"/>
  </cols>
  <sheetData>
    <row r="1" spans="2:17" ht="15.75" thickBot="1" x14ac:dyDescent="0.3"/>
    <row r="2" spans="2:17" ht="80.099999999999994" customHeight="1" thickTop="1" thickBot="1" x14ac:dyDescent="0.3">
      <c r="B2" s="326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8"/>
    </row>
    <row r="3" spans="2:17" ht="30" customHeight="1" thickTop="1" x14ac:dyDescent="0.4">
      <c r="B3" s="447" t="str">
        <f>'ACCOMMODATION FORM'!B3:F3</f>
        <v>EUROPEAN JUDO OPEN</v>
      </c>
      <c r="C3" s="448"/>
      <c r="D3" s="448"/>
      <c r="E3" s="448"/>
      <c r="F3" s="448"/>
      <c r="G3" s="38"/>
      <c r="H3" s="38"/>
      <c r="I3" s="37"/>
      <c r="J3" s="37"/>
      <c r="K3" s="72"/>
      <c r="L3" s="428" t="s">
        <v>64</v>
      </c>
      <c r="M3" s="429"/>
      <c r="N3" s="429"/>
      <c r="O3" s="429"/>
      <c r="P3" s="430"/>
      <c r="Q3" s="13"/>
    </row>
    <row r="4" spans="2:17" ht="30" customHeight="1" x14ac:dyDescent="0.4">
      <c r="B4" s="447" t="str">
        <f>'ACCOMMODATION FORM'!B4</f>
        <v xml:space="preserve">Men </v>
      </c>
      <c r="C4" s="448"/>
      <c r="D4" s="448"/>
      <c r="E4" s="448"/>
      <c r="F4" s="448"/>
      <c r="G4" s="38"/>
      <c r="H4" s="38"/>
      <c r="I4"/>
      <c r="J4" s="38"/>
      <c r="K4" s="72"/>
      <c r="L4" s="431"/>
      <c r="M4" s="432"/>
      <c r="N4" s="432"/>
      <c r="O4" s="432"/>
      <c r="P4" s="433"/>
      <c r="Q4" s="12"/>
    </row>
    <row r="5" spans="2:17" ht="30" customHeight="1" thickBot="1" x14ac:dyDescent="0.45">
      <c r="B5" s="447" t="str">
        <f>'ACCOMMODATION FORM'!B5</f>
        <v>Rome (ITALY), 16th - 17th Feb. 2019</v>
      </c>
      <c r="C5" s="448"/>
      <c r="D5" s="448"/>
      <c r="E5" s="448"/>
      <c r="F5" s="448"/>
      <c r="G5" s="448"/>
      <c r="H5" s="73"/>
      <c r="I5" s="38"/>
      <c r="J5" s="38"/>
      <c r="K5" s="72"/>
      <c r="L5" s="434"/>
      <c r="M5" s="435"/>
      <c r="N5" s="435"/>
      <c r="O5" s="435"/>
      <c r="P5" s="436"/>
      <c r="Q5" s="13"/>
    </row>
    <row r="6" spans="2:17" ht="39.950000000000003" customHeight="1" thickTop="1" thickBot="1" x14ac:dyDescent="0.3">
      <c r="B6" s="437">
        <f>'ACCOMMODATION FORM'!$E$10</f>
        <v>0</v>
      </c>
      <c r="C6" s="438"/>
      <c r="D6" s="438"/>
      <c r="E6" s="438"/>
      <c r="F6" s="438"/>
      <c r="G6" s="438"/>
      <c r="H6" s="438"/>
      <c r="I6" s="438"/>
      <c r="J6" s="438"/>
      <c r="K6" s="438"/>
      <c r="L6" s="438"/>
      <c r="M6" s="438"/>
      <c r="N6" s="438"/>
      <c r="O6" s="438"/>
      <c r="P6" s="439"/>
      <c r="Q6" s="13"/>
    </row>
    <row r="7" spans="2:17" ht="33" customHeight="1" thickTop="1" thickBot="1" x14ac:dyDescent="0.4">
      <c r="B7" s="449" t="str">
        <f>'ACCOMMODATION FORM'!B7:D7</f>
        <v>COUNTRY:</v>
      </c>
      <c r="C7" s="450"/>
      <c r="D7" s="450"/>
      <c r="E7" s="456">
        <f>'ACCOMMODATION FORM'!$E$7</f>
        <v>0</v>
      </c>
      <c r="F7" s="457"/>
      <c r="G7" s="457"/>
      <c r="H7" s="457"/>
      <c r="I7" s="458"/>
      <c r="J7" s="451" t="s">
        <v>39</v>
      </c>
      <c r="K7" s="452"/>
      <c r="M7" s="453">
        <f>'ACCOMMODATION FORM'!$O$7</f>
        <v>0</v>
      </c>
      <c r="N7" s="454"/>
      <c r="O7" s="454"/>
      <c r="P7" s="455"/>
      <c r="Q7" s="13"/>
    </row>
    <row r="8" spans="2:17" ht="24.95" customHeight="1" thickTop="1" x14ac:dyDescent="0.25">
      <c r="B8" s="441" t="s">
        <v>38</v>
      </c>
      <c r="C8" s="442"/>
      <c r="D8" s="442"/>
      <c r="E8" s="414" t="s">
        <v>37</v>
      </c>
      <c r="F8" s="414"/>
      <c r="G8" s="414"/>
      <c r="H8" s="414"/>
      <c r="I8" s="414" t="s">
        <v>65</v>
      </c>
      <c r="J8" s="414"/>
      <c r="K8" s="415" t="s">
        <v>66</v>
      </c>
      <c r="L8" s="415"/>
      <c r="M8" s="415"/>
      <c r="N8" s="414" t="s">
        <v>67</v>
      </c>
      <c r="O8" s="414"/>
      <c r="P8" s="440"/>
      <c r="Q8" s="13"/>
    </row>
    <row r="9" spans="2:17" ht="24.95" customHeight="1" thickBot="1" x14ac:dyDescent="0.3">
      <c r="B9" s="443"/>
      <c r="C9" s="444"/>
      <c r="D9" s="444"/>
      <c r="E9" s="413"/>
      <c r="F9" s="413"/>
      <c r="G9" s="413"/>
      <c r="H9" s="413"/>
      <c r="I9" s="413"/>
      <c r="J9" s="413"/>
      <c r="K9" s="445"/>
      <c r="L9" s="445"/>
      <c r="M9" s="445"/>
      <c r="N9" s="445"/>
      <c r="O9" s="445"/>
      <c r="P9" s="446"/>
      <c r="Q9" s="13"/>
    </row>
    <row r="10" spans="2:17" ht="24.95" customHeight="1" thickTop="1" thickBot="1" x14ac:dyDescent="0.3">
      <c r="B10" s="74"/>
      <c r="C10" s="418" t="s">
        <v>54</v>
      </c>
      <c r="D10" s="419"/>
      <c r="E10" s="419"/>
      <c r="F10" s="419"/>
      <c r="G10" s="419"/>
      <c r="H10" s="419"/>
      <c r="I10" s="419"/>
      <c r="J10" s="418" t="s">
        <v>55</v>
      </c>
      <c r="K10" s="419"/>
      <c r="L10" s="419"/>
      <c r="M10" s="419"/>
      <c r="N10" s="419"/>
      <c r="O10" s="419"/>
      <c r="P10" s="420"/>
    </row>
    <row r="11" spans="2:17" ht="121.5" customHeight="1" thickTop="1" x14ac:dyDescent="0.25">
      <c r="B11" s="416" t="s">
        <v>2</v>
      </c>
      <c r="C11" s="52" t="s">
        <v>24</v>
      </c>
      <c r="D11" s="421" t="s">
        <v>6</v>
      </c>
      <c r="E11" s="421" t="s">
        <v>23</v>
      </c>
      <c r="F11" s="421" t="s">
        <v>19</v>
      </c>
      <c r="G11" s="421" t="s">
        <v>20</v>
      </c>
      <c r="H11" s="421" t="s">
        <v>53</v>
      </c>
      <c r="I11" s="426" t="s">
        <v>21</v>
      </c>
      <c r="J11" s="56" t="s">
        <v>26</v>
      </c>
      <c r="K11" s="421" t="s">
        <v>7</v>
      </c>
      <c r="L11" s="421" t="s">
        <v>25</v>
      </c>
      <c r="M11" s="421" t="s">
        <v>20</v>
      </c>
      <c r="N11" s="421" t="s">
        <v>30</v>
      </c>
      <c r="O11" s="421" t="s">
        <v>53</v>
      </c>
      <c r="P11" s="423" t="s">
        <v>22</v>
      </c>
    </row>
    <row r="12" spans="2:17" ht="24.95" customHeight="1" x14ac:dyDescent="0.25">
      <c r="B12" s="417"/>
      <c r="C12" s="53" t="s">
        <v>28</v>
      </c>
      <c r="D12" s="422"/>
      <c r="E12" s="425"/>
      <c r="F12" s="425"/>
      <c r="G12" s="425"/>
      <c r="H12" s="425"/>
      <c r="I12" s="427"/>
      <c r="J12" s="53" t="s">
        <v>27</v>
      </c>
      <c r="K12" s="425"/>
      <c r="L12" s="425"/>
      <c r="M12" s="425"/>
      <c r="N12" s="425"/>
      <c r="O12" s="425"/>
      <c r="P12" s="424"/>
    </row>
    <row r="13" spans="2:17" ht="24.95" customHeight="1" x14ac:dyDescent="0.25">
      <c r="B13" s="54">
        <v>1</v>
      </c>
      <c r="C13" s="60"/>
      <c r="D13" s="61"/>
      <c r="E13" s="61"/>
      <c r="F13" s="61"/>
      <c r="G13" s="62"/>
      <c r="H13" s="62"/>
      <c r="I13" s="63"/>
      <c r="J13" s="60"/>
      <c r="K13" s="62"/>
      <c r="L13" s="62"/>
      <c r="M13" s="62"/>
      <c r="N13" s="62"/>
      <c r="O13" s="62"/>
      <c r="P13" s="201"/>
    </row>
    <row r="14" spans="2:17" ht="24.95" customHeight="1" x14ac:dyDescent="0.25">
      <c r="B14" s="54">
        <f>B13+1</f>
        <v>2</v>
      </c>
      <c r="C14" s="60"/>
      <c r="D14" s="61"/>
      <c r="E14" s="61"/>
      <c r="F14" s="61"/>
      <c r="G14" s="62"/>
      <c r="H14" s="62"/>
      <c r="I14" s="63"/>
      <c r="J14" s="60"/>
      <c r="K14" s="62"/>
      <c r="L14" s="62"/>
      <c r="M14" s="62"/>
      <c r="N14" s="62"/>
      <c r="O14" s="62"/>
      <c r="P14" s="201"/>
    </row>
    <row r="15" spans="2:17" ht="24.95" customHeight="1" x14ac:dyDescent="0.25">
      <c r="B15" s="55">
        <v>3</v>
      </c>
      <c r="C15" s="64"/>
      <c r="D15" s="65"/>
      <c r="E15" s="65"/>
      <c r="F15" s="65"/>
      <c r="G15" s="66"/>
      <c r="H15" s="66"/>
      <c r="I15" s="67"/>
      <c r="J15" s="64"/>
      <c r="K15" s="66"/>
      <c r="L15" s="66"/>
      <c r="M15" s="66"/>
      <c r="N15" s="66"/>
      <c r="O15" s="66"/>
      <c r="P15" s="202"/>
    </row>
    <row r="16" spans="2:17" ht="24.95" customHeight="1" x14ac:dyDescent="0.25">
      <c r="B16" s="55">
        <v>4</v>
      </c>
      <c r="C16" s="64"/>
      <c r="D16" s="65"/>
      <c r="E16" s="65"/>
      <c r="F16" s="65"/>
      <c r="G16" s="66"/>
      <c r="H16" s="66"/>
      <c r="I16" s="67"/>
      <c r="J16" s="64"/>
      <c r="K16" s="66"/>
      <c r="L16" s="66"/>
      <c r="M16" s="66"/>
      <c r="N16" s="66"/>
      <c r="O16" s="66"/>
      <c r="P16" s="202"/>
    </row>
    <row r="17" spans="2:16" ht="24.95" customHeight="1" thickBot="1" x14ac:dyDescent="0.3">
      <c r="B17" s="57">
        <v>5</v>
      </c>
      <c r="C17" s="68"/>
      <c r="D17" s="69"/>
      <c r="E17" s="69"/>
      <c r="F17" s="69"/>
      <c r="G17" s="70"/>
      <c r="H17" s="70"/>
      <c r="I17" s="71"/>
      <c r="J17" s="68"/>
      <c r="K17" s="70"/>
      <c r="L17" s="70"/>
      <c r="M17" s="70"/>
      <c r="N17" s="70"/>
      <c r="O17" s="70"/>
      <c r="P17" s="203"/>
    </row>
    <row r="18" spans="2:16" ht="15.75" thickTop="1" x14ac:dyDescent="0.25"/>
  </sheetData>
  <sheetProtection password="D3F3" sheet="1" objects="1" scenarios="1"/>
  <mergeCells count="34">
    <mergeCell ref="K9:M9"/>
    <mergeCell ref="I9:J9"/>
    <mergeCell ref="H11:H12"/>
    <mergeCell ref="I11:I12"/>
    <mergeCell ref="B2:P2"/>
    <mergeCell ref="L3:P5"/>
    <mergeCell ref="B6:P6"/>
    <mergeCell ref="N8:P8"/>
    <mergeCell ref="B8:D9"/>
    <mergeCell ref="N9:P9"/>
    <mergeCell ref="B3:F3"/>
    <mergeCell ref="B4:F4"/>
    <mergeCell ref="B5:G5"/>
    <mergeCell ref="B7:D7"/>
    <mergeCell ref="J7:K7"/>
    <mergeCell ref="E8:H8"/>
    <mergeCell ref="M7:P7"/>
    <mergeCell ref="E7:I7"/>
    <mergeCell ref="E9:H9"/>
    <mergeCell ref="I8:J8"/>
    <mergeCell ref="K8:M8"/>
    <mergeCell ref="B11:B12"/>
    <mergeCell ref="J10:P10"/>
    <mergeCell ref="C10:I10"/>
    <mergeCell ref="D11:D12"/>
    <mergeCell ref="P11:P12"/>
    <mergeCell ref="K11:K12"/>
    <mergeCell ref="E11:E12"/>
    <mergeCell ref="O11:O12"/>
    <mergeCell ref="N11:N12"/>
    <mergeCell ref="M11:M12"/>
    <mergeCell ref="L11:L12"/>
    <mergeCell ref="F11:F12"/>
    <mergeCell ref="G11:G12"/>
  </mergeCells>
  <dataValidations count="2">
    <dataValidation type="list" allowBlank="1" showInputMessage="1" showErrorMessage="1" sqref="J13:J17 C13:C17" xr:uid="{00000000-0002-0000-0200-000000000000}">
      <formula1>"PLANE,TRAIN,CAR"</formula1>
    </dataValidation>
    <dataValidation type="list" allowBlank="1" showInputMessage="1" showErrorMessage="1" sqref="L13:L17" xr:uid="{00000000-0002-0000-0200-000001000000}">
      <formula1>"PLANE, TRAIN, CAR"</formula1>
    </dataValidation>
  </dataValidations>
  <printOptions horizontalCentered="1" verticalCentered="1"/>
  <pageMargins left="0.11811023622047245" right="0.11811023622047245" top="0.39370078740157483" bottom="0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4</vt:i4>
      </vt:variant>
    </vt:vector>
  </HeadingPairs>
  <TitlesOfParts>
    <vt:vector size="7" baseType="lpstr">
      <vt:lpstr>ACCOMMODATION FORM</vt:lpstr>
      <vt:lpstr>PRE-INVOICE  </vt:lpstr>
      <vt:lpstr>TRAVEL FORM</vt:lpstr>
      <vt:lpstr>'ACCOMMODATION FORM'!Druckbereich</vt:lpstr>
      <vt:lpstr>'PRE-INVOICE  '!Druckbereich</vt:lpstr>
      <vt:lpstr>'TRAVEL FORM'!Druckbereich</vt:lpstr>
      <vt:lpstr>N°_SINGLE_ROOM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bfoschi</dc:creator>
  <cp:lastModifiedBy>alla_h</cp:lastModifiedBy>
  <cp:lastPrinted>2018-12-14T14:05:40Z</cp:lastPrinted>
  <dcterms:created xsi:type="dcterms:W3CDTF">2018-07-27T11:03:53Z</dcterms:created>
  <dcterms:modified xsi:type="dcterms:W3CDTF">2018-12-21T12:26:35Z</dcterms:modified>
</cp:coreProperties>
</file>