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O\BLR Minsk\"/>
    </mc:Choice>
  </mc:AlternateContent>
  <xr:revisionPtr revIDLastSave="0" documentId="8_{9C4396AA-1C12-4C92-BEEA-E079281E12B8}" xr6:coauthVersionLast="33" xr6:coauthVersionMax="33" xr10:uidLastSave="{00000000-0000-0000-0000-000000000000}"/>
  <bookViews>
    <workbookView xWindow="0" yWindow="0" windowWidth="28800" windowHeight="11025" xr2:uid="{00000000-000D-0000-FFFF-FFFF00000000}"/>
  </bookViews>
  <sheets>
    <sheet name="form VICTORIA OLIMP HOTEL" sheetId="1" r:id="rId1"/>
    <sheet name="form Hotel BELARUS" sheetId="3" r:id="rId2"/>
  </sheets>
  <definedNames>
    <definedName name="_03.06.2015">'form VICTORIA OLIMP HOTEL'!$B$10</definedName>
    <definedName name="_21.07.2017">'form VICTORIA OLIMP HOTEL'!$B$10</definedName>
    <definedName name="_xlnm._FilterDatabase" localSheetId="0" hidden="1">'form VICTORIA OLIMP HOTEL'!$D$12:$E$12</definedName>
    <definedName name="_xlnm.Print_Area" localSheetId="1">'form Hotel BELARUS'!$A$1:$U$47</definedName>
    <definedName name="_xlnm.Print_Area" localSheetId="0">'form VICTORIA OLIMP HOTEL'!$A$1:$V$42</definedName>
    <definedName name="function" localSheetId="0">'form VICTORIA OLIMP HOTEL'!$M$2:$M$6</definedName>
    <definedName name="function">'form VICTORIA OLIMP HOTEL'!$M$2:$M$6</definedName>
  </definedNames>
  <calcPr calcId="179017"/>
</workbook>
</file>

<file path=xl/calcChain.xml><?xml version="1.0" encoding="utf-8"?>
<calcChain xmlns="http://schemas.openxmlformats.org/spreadsheetml/2006/main">
  <c r="F16" i="3" l="1"/>
  <c r="H16" i="3" s="1"/>
  <c r="F21" i="1"/>
  <c r="H21" i="1" s="1"/>
  <c r="H14" i="1" l="1"/>
  <c r="H15" i="1"/>
  <c r="H13" i="1"/>
  <c r="M19" i="1" l="1"/>
  <c r="F20" i="3"/>
  <c r="H20" i="3" s="1"/>
  <c r="F20" i="1"/>
  <c r="H20" i="1" s="1"/>
  <c r="L27" i="1"/>
  <c r="K27" i="1"/>
  <c r="J27" i="1"/>
  <c r="J27" i="3"/>
  <c r="L27" i="3"/>
  <c r="K27" i="3"/>
  <c r="M19" i="3" l="1"/>
  <c r="R27" i="3"/>
  <c r="Q27" i="3"/>
  <c r="P27" i="3"/>
  <c r="O27" i="3"/>
  <c r="N27" i="3"/>
  <c r="I27" i="3"/>
  <c r="S26" i="3"/>
  <c r="M26" i="3"/>
  <c r="F26" i="3"/>
  <c r="H26" i="3" s="1"/>
  <c r="S25" i="3"/>
  <c r="M25" i="3"/>
  <c r="F25" i="3"/>
  <c r="H25" i="3" s="1"/>
  <c r="S24" i="3"/>
  <c r="M24" i="3"/>
  <c r="F24" i="3"/>
  <c r="H24" i="3" s="1"/>
  <c r="S23" i="3"/>
  <c r="M23" i="3"/>
  <c r="F23" i="3"/>
  <c r="H23" i="3" s="1"/>
  <c r="S22" i="3"/>
  <c r="M22" i="3"/>
  <c r="F22" i="3"/>
  <c r="H22" i="3" s="1"/>
  <c r="S21" i="3"/>
  <c r="M21" i="3"/>
  <c r="F21" i="3"/>
  <c r="H21" i="3" s="1"/>
  <c r="S20" i="3"/>
  <c r="M20" i="3"/>
  <c r="S19" i="3"/>
  <c r="F19" i="3"/>
  <c r="H19" i="3" s="1"/>
  <c r="S18" i="3"/>
  <c r="M18" i="3"/>
  <c r="F18" i="3"/>
  <c r="H18" i="3" s="1"/>
  <c r="S17" i="3"/>
  <c r="M17" i="3"/>
  <c r="F17" i="3"/>
  <c r="H17" i="3" s="1"/>
  <c r="S16" i="3"/>
  <c r="M16" i="3"/>
  <c r="S15" i="3"/>
  <c r="M15" i="3"/>
  <c r="F15" i="3"/>
  <c r="H15" i="3" s="1"/>
  <c r="S14" i="3"/>
  <c r="M14" i="3"/>
  <c r="F14" i="3"/>
  <c r="H14" i="3" s="1"/>
  <c r="S13" i="3"/>
  <c r="M13" i="3"/>
  <c r="F13" i="3"/>
  <c r="H13" i="3" s="1"/>
  <c r="S12" i="3"/>
  <c r="M12" i="3"/>
  <c r="F12" i="3"/>
  <c r="H12" i="3" s="1"/>
  <c r="T26" i="1"/>
  <c r="T25" i="1"/>
  <c r="T24" i="1"/>
  <c r="T23" i="1"/>
  <c r="T22" i="1"/>
  <c r="T21" i="1"/>
  <c r="T20" i="1"/>
  <c r="T18" i="1"/>
  <c r="T17" i="1"/>
  <c r="T16" i="1"/>
  <c r="T14" i="1"/>
  <c r="T19" i="1"/>
  <c r="M25" i="1"/>
  <c r="T15" i="1"/>
  <c r="T13" i="1"/>
  <c r="T12" i="1"/>
  <c r="N27" i="1"/>
  <c r="O27" i="1"/>
  <c r="M26" i="1"/>
  <c r="M24" i="1"/>
  <c r="M23" i="1"/>
  <c r="M22" i="1"/>
  <c r="M21" i="1"/>
  <c r="M20" i="1"/>
  <c r="M18" i="1"/>
  <c r="M17" i="1"/>
  <c r="M16" i="1"/>
  <c r="M15" i="1"/>
  <c r="M14" i="1"/>
  <c r="M13" i="1"/>
  <c r="M12" i="1"/>
  <c r="S27" i="3" l="1"/>
  <c r="T13" i="3"/>
  <c r="T15" i="3"/>
  <c r="T17" i="3"/>
  <c r="T21" i="3"/>
  <c r="T23" i="3"/>
  <c r="T25" i="3"/>
  <c r="T12" i="3"/>
  <c r="M27" i="3"/>
  <c r="T14" i="3"/>
  <c r="T16" i="3"/>
  <c r="T18" i="3"/>
  <c r="T19" i="3"/>
  <c r="T20" i="3"/>
  <c r="T22" i="3"/>
  <c r="T24" i="3"/>
  <c r="T26" i="3"/>
  <c r="H27" i="3"/>
  <c r="T27" i="1"/>
  <c r="F12" i="1"/>
  <c r="H12" i="1" s="1"/>
  <c r="S27" i="1"/>
  <c r="R27" i="1"/>
  <c r="Q27" i="1"/>
  <c r="P27" i="1"/>
  <c r="I27" i="1"/>
  <c r="F26" i="1"/>
  <c r="H26" i="1" s="1"/>
  <c r="F25" i="1"/>
  <c r="H25" i="1" s="1"/>
  <c r="F24" i="1"/>
  <c r="H24" i="1" s="1"/>
  <c r="F23" i="1"/>
  <c r="H23" i="1" s="1"/>
  <c r="F22" i="1"/>
  <c r="H22" i="1" s="1"/>
  <c r="F19" i="1"/>
  <c r="H19" i="1" s="1"/>
  <c r="F18" i="1"/>
  <c r="H18" i="1" s="1"/>
  <c r="F17" i="1"/>
  <c r="H17" i="1" s="1"/>
  <c r="F16" i="1"/>
  <c r="H16" i="1" s="1"/>
  <c r="H27" i="1" l="1"/>
  <c r="T27" i="3"/>
  <c r="U26" i="1"/>
  <c r="U21" i="1"/>
  <c r="U18" i="1"/>
  <c r="U16" i="1"/>
  <c r="U24" i="1"/>
  <c r="U23" i="1"/>
  <c r="U19" i="1"/>
  <c r="U17" i="1"/>
  <c r="U22" i="1"/>
  <c r="U25" i="1"/>
  <c r="U20" i="1"/>
  <c r="U14" i="1"/>
  <c r="M27" i="1"/>
  <c r="U15" i="1"/>
  <c r="U13" i="1"/>
  <c r="U12" i="1"/>
  <c r="U27" i="1" l="1"/>
</calcChain>
</file>

<file path=xl/sharedStrings.xml><?xml version="1.0" encoding="utf-8"?>
<sst xmlns="http://schemas.openxmlformats.org/spreadsheetml/2006/main" count="127" uniqueCount="54">
  <si>
    <t>Arrival date</t>
  </si>
  <si>
    <t>Departure date</t>
  </si>
  <si>
    <t>Room</t>
  </si>
  <si>
    <t>Names</t>
  </si>
  <si>
    <t>Function</t>
  </si>
  <si>
    <t>No of nights</t>
  </si>
  <si>
    <t>Price per night (B&amp;B)</t>
  </si>
  <si>
    <t>No. Of dinners</t>
  </si>
  <si>
    <t>Total dinners</t>
  </si>
  <si>
    <t>No. of lunches</t>
  </si>
  <si>
    <t>Total lunches</t>
  </si>
  <si>
    <t>Total</t>
  </si>
  <si>
    <t>23.05</t>
  </si>
  <si>
    <t>Sviryd Leanid</t>
  </si>
  <si>
    <t>coach</t>
  </si>
  <si>
    <t>Sviryd Leanid/Kuntsevich Dzianis</t>
  </si>
  <si>
    <t>B&amp;B</t>
  </si>
  <si>
    <t>Dinner</t>
  </si>
  <si>
    <t>Lunch</t>
  </si>
  <si>
    <t xml:space="preserve">Federation: </t>
  </si>
  <si>
    <t>Contact person:</t>
  </si>
  <si>
    <t>Hotel reservation - Forms</t>
  </si>
  <si>
    <t>European Judo Open Women &amp; Men</t>
  </si>
  <si>
    <t>Minsk, BELARUS</t>
  </si>
  <si>
    <t>15 Storozhevskaya Str., 220002 Minsk</t>
  </si>
  <si>
    <t>Beneficiary:</t>
  </si>
  <si>
    <t>State Establishment "Belsportobespechenie"</t>
  </si>
  <si>
    <t xml:space="preserve">Address: </t>
  </si>
  <si>
    <t>Name of Bank:</t>
  </si>
  <si>
    <t>Bank address:</t>
  </si>
  <si>
    <t>BLBBBY2X</t>
  </si>
  <si>
    <t>220013 Y.Kolasa Street,35, Minsk,Belarus 
УНП (ID) 100267108</t>
  </si>
  <si>
    <t>Kindly complete the payment for accommodation to the bank account:</t>
  </si>
  <si>
    <t>coach, official</t>
  </si>
  <si>
    <t>Single room</t>
  </si>
  <si>
    <t xml:space="preserve">Double room </t>
  </si>
  <si>
    <t>August 18 &amp; 19, 2018</t>
  </si>
  <si>
    <t>Double room</t>
  </si>
  <si>
    <t xml:space="preserve">Email: </t>
  </si>
  <si>
    <t>Victoria Olimp Hotel</t>
  </si>
  <si>
    <t xml:space="preserve">Total Accommodation </t>
  </si>
  <si>
    <t>103 Pobediteley Ave., 220020 Minsk</t>
  </si>
  <si>
    <r>
      <t>Please send this form</t>
    </r>
    <r>
      <rPr>
        <b/>
        <u/>
        <sz val="14"/>
        <color theme="1"/>
        <rFont val="Calibri"/>
        <family val="2"/>
        <charset val="204"/>
        <scheme val="minor"/>
      </rPr>
      <t xml:space="preserve"> before 24 July, 2018</t>
    </r>
  </si>
  <si>
    <t>SINGLE</t>
  </si>
  <si>
    <t>DOUBLE</t>
  </si>
  <si>
    <r>
      <t xml:space="preserve">to </t>
    </r>
    <r>
      <rPr>
        <b/>
        <u/>
        <sz val="14"/>
        <color theme="1"/>
        <rFont val="Calibri"/>
        <family val="2"/>
        <charset val="204"/>
        <scheme val="minor"/>
      </rPr>
      <t>judoblr@tut.by</t>
    </r>
  </si>
  <si>
    <t>Belinvestbank JSC, Directorate of Minsk and Minsk region</t>
  </si>
  <si>
    <t>29, Masherov av., 220002, Minsk, Republic of Belarus</t>
  </si>
  <si>
    <t xml:space="preserve">Account number (EUR): </t>
  </si>
  <si>
    <t>BY16BLBB36320100267108001006</t>
  </si>
  <si>
    <t>SWIFT Code:</t>
  </si>
  <si>
    <r>
      <rPr>
        <b/>
        <sz val="14"/>
        <color theme="1"/>
        <rFont val="Calibri"/>
        <family val="2"/>
        <charset val="204"/>
        <scheme val="minor"/>
      </rPr>
      <t xml:space="preserve">Date: </t>
    </r>
    <r>
      <rPr>
        <sz val="14"/>
        <color theme="1"/>
        <rFont val="Calibri"/>
        <family val="2"/>
        <charset val="204"/>
        <scheme val="minor"/>
      </rPr>
      <t>______________________</t>
    </r>
  </si>
  <si>
    <t>IJF World Ranking Event - Test Event for the 2nd European Games 2019</t>
  </si>
  <si>
    <t>BELARUS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</si>
</sst>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84]"/>
    <numFmt numFmtId="165" formatCode="_-* #,##0.00\ [$€-484]_-;\-* #,##0.00\ [$€-484]_-;_-* &quot;-&quot;??\ [$€-484]_-;_-@_-"/>
    <numFmt numFmtId="166" formatCode="#,##0\ [$€-1]"/>
    <numFmt numFmtId="167" formatCode="#,##0\ [$€-1]_);\(#,##0\ [$€-1]\)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Arial"/>
      <family val="2"/>
      <charset val="204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b/>
      <sz val="2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name val="Calibri"/>
      <family val="2"/>
      <charset val="238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2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2">
    <xf numFmtId="0" fontId="0" fillId="0" borderId="0"/>
    <xf numFmtId="0" fontId="22" fillId="4" borderId="0" applyNumberFormat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1" fillId="3" borderId="1" xfId="0" applyNumberFormat="1" applyFont="1" applyFill="1" applyBorder="1" applyAlignment="1" applyProtection="1">
      <alignment horizontal="center"/>
      <protection locked="0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 applyProtection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165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0" fontId="7" fillId="0" borderId="0" xfId="0" applyFont="1"/>
    <xf numFmtId="164" fontId="7" fillId="0" borderId="7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13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19" fillId="0" borderId="0" xfId="0" applyFont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165" fontId="33" fillId="0" borderId="7" xfId="0" applyNumberFormat="1" applyFont="1" applyBorder="1"/>
    <xf numFmtId="164" fontId="33" fillId="0" borderId="7" xfId="0" applyNumberFormat="1" applyFont="1" applyBorder="1" applyAlignment="1">
      <alignment horizontal="center"/>
    </xf>
    <xf numFmtId="165" fontId="33" fillId="0" borderId="7" xfId="0" applyNumberFormat="1" applyFont="1" applyBorder="1" applyAlignment="1">
      <alignment horizontal="center"/>
    </xf>
    <xf numFmtId="0" fontId="28" fillId="5" borderId="7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left" vertical="center" wrapText="1"/>
    </xf>
    <xf numFmtId="166" fontId="27" fillId="5" borderId="11" xfId="0" applyNumberFormat="1" applyFont="1" applyFill="1" applyBorder="1" applyAlignment="1">
      <alignment horizontal="center" vertical="center"/>
    </xf>
    <xf numFmtId="166" fontId="27" fillId="5" borderId="7" xfId="0" applyNumberFormat="1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left" vertical="center" wrapText="1"/>
    </xf>
    <xf numFmtId="166" fontId="14" fillId="5" borderId="11" xfId="0" applyNumberFormat="1" applyFont="1" applyFill="1" applyBorder="1" applyAlignment="1">
      <alignment horizontal="center" vertical="center"/>
    </xf>
    <xf numFmtId="166" fontId="14" fillId="5" borderId="7" xfId="0" applyNumberFormat="1" applyFont="1" applyFill="1" applyBorder="1" applyAlignment="1">
      <alignment horizontal="center" vertical="center"/>
    </xf>
    <xf numFmtId="0" fontId="18" fillId="5" borderId="18" xfId="0" applyFont="1" applyFill="1" applyBorder="1" applyAlignment="1"/>
    <xf numFmtId="0" fontId="18" fillId="5" borderId="19" xfId="0" applyFont="1" applyFill="1" applyBorder="1" applyAlignment="1"/>
    <xf numFmtId="0" fontId="0" fillId="5" borderId="19" xfId="0" applyFill="1" applyBorder="1"/>
    <xf numFmtId="0" fontId="0" fillId="5" borderId="20" xfId="0" applyFill="1" applyBorder="1"/>
    <xf numFmtId="0" fontId="19" fillId="5" borderId="21" xfId="0" applyFont="1" applyFill="1" applyBorder="1"/>
    <xf numFmtId="0" fontId="0" fillId="5" borderId="0" xfId="0" applyFill="1" applyBorder="1"/>
    <xf numFmtId="0" fontId="24" fillId="5" borderId="0" xfId="0" applyFont="1" applyFill="1" applyBorder="1"/>
    <xf numFmtId="0" fontId="32" fillId="5" borderId="0" xfId="0" applyFont="1" applyFill="1" applyBorder="1"/>
    <xf numFmtId="0" fontId="19" fillId="5" borderId="23" xfId="0" applyFont="1" applyFill="1" applyBorder="1" applyAlignment="1">
      <alignment horizontal="left"/>
    </xf>
    <xf numFmtId="0" fontId="0" fillId="5" borderId="15" xfId="0" applyFill="1" applyBorder="1"/>
    <xf numFmtId="0" fontId="24" fillId="5" borderId="15" xfId="0" applyFont="1" applyFill="1" applyBorder="1"/>
    <xf numFmtId="0" fontId="32" fillId="5" borderId="15" xfId="0" applyFont="1" applyFill="1" applyBorder="1"/>
    <xf numFmtId="0" fontId="4" fillId="5" borderId="22" xfId="0" applyFont="1" applyFill="1" applyBorder="1" applyAlignment="1">
      <alignment vertical="center"/>
    </xf>
    <xf numFmtId="0" fontId="23" fillId="5" borderId="17" xfId="1" applyFont="1" applyFill="1" applyBorder="1" applyAlignment="1">
      <alignment horizontal="justify" vertical="center"/>
    </xf>
    <xf numFmtId="0" fontId="23" fillId="5" borderId="17" xfId="1" applyFont="1" applyFill="1" applyBorder="1" applyAlignment="1">
      <alignment horizontal="justify" vertical="top"/>
    </xf>
    <xf numFmtId="0" fontId="23" fillId="5" borderId="8" xfId="1" applyFont="1" applyFill="1" applyBorder="1" applyAlignment="1">
      <alignment horizontal="justify" vertical="top"/>
    </xf>
    <xf numFmtId="0" fontId="23" fillId="5" borderId="8" xfId="1" applyFont="1" applyFill="1" applyBorder="1" applyAlignment="1">
      <alignment horizontal="justify" vertical="top" wrapText="1"/>
    </xf>
    <xf numFmtId="0" fontId="23" fillId="5" borderId="8" xfId="1" applyFont="1" applyFill="1" applyBorder="1" applyAlignment="1">
      <alignment horizontal="left"/>
    </xf>
    <xf numFmtId="0" fontId="23" fillId="5" borderId="8" xfId="1" applyFont="1" applyFill="1" applyBorder="1" applyAlignment="1">
      <alignment horizontal="left" vertical="top"/>
    </xf>
    <xf numFmtId="0" fontId="23" fillId="5" borderId="8" xfId="1" applyFont="1" applyFill="1" applyBorder="1" applyAlignment="1">
      <alignment horizontal="justify" vertical="center"/>
    </xf>
    <xf numFmtId="0" fontId="20" fillId="6" borderId="1" xfId="0" applyFont="1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14" fontId="6" fillId="6" borderId="1" xfId="0" applyNumberFormat="1" applyFont="1" applyFill="1" applyBorder="1" applyProtection="1">
      <protection locked="0"/>
    </xf>
    <xf numFmtId="14" fontId="11" fillId="6" borderId="1" xfId="0" applyNumberFormat="1" applyFont="1" applyFill="1" applyBorder="1" applyProtection="1">
      <protection locked="0"/>
    </xf>
    <xf numFmtId="0" fontId="11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NumberFormat="1" applyFont="1" applyFill="1" applyBorder="1" applyAlignment="1" applyProtection="1">
      <alignment horizontal="center"/>
      <protection locked="0"/>
    </xf>
    <xf numFmtId="14" fontId="6" fillId="6" borderId="1" xfId="0" applyNumberFormat="1" applyFont="1" applyFill="1" applyBorder="1" applyAlignment="1" applyProtection="1">
      <alignment horizontal="center"/>
      <protection locked="0"/>
    </xf>
    <xf numFmtId="14" fontId="11" fillId="6" borderId="1" xfId="0" applyNumberFormat="1" applyFont="1" applyFill="1" applyBorder="1" applyAlignment="1" applyProtection="1">
      <alignment horizontal="center"/>
      <protection locked="0"/>
    </xf>
    <xf numFmtId="0" fontId="36" fillId="5" borderId="2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7" fillId="2" borderId="26" xfId="0" applyFont="1" applyFill="1" applyBorder="1"/>
    <xf numFmtId="0" fontId="14" fillId="2" borderId="26" xfId="0" applyFont="1" applyFill="1" applyBorder="1"/>
    <xf numFmtId="0" fontId="12" fillId="0" borderId="13" xfId="0" applyFont="1" applyBorder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27" fillId="5" borderId="10" xfId="0" applyNumberFormat="1" applyFont="1" applyFill="1" applyBorder="1" applyAlignment="1">
      <alignment horizontal="center" vertical="center"/>
    </xf>
    <xf numFmtId="167" fontId="27" fillId="5" borderId="12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7" fontId="15" fillId="5" borderId="10" xfId="0" applyNumberFormat="1" applyFont="1" applyFill="1" applyBorder="1" applyAlignment="1">
      <alignment horizontal="center" vertical="center"/>
    </xf>
    <xf numFmtId="167" fontId="15" fillId="5" borderId="12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</cellXfs>
  <cellStyles count="2">
    <cellStyle name="40 % - Akzent1" xfId="1" builtinId="3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0</xdr:col>
      <xdr:colOff>2027464</xdr:colOff>
      <xdr:row>4</xdr:row>
      <xdr:rowOff>254001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6"/>
          <a:ext cx="2027464" cy="1942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2027464</xdr:colOff>
      <xdr:row>5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464" cy="198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zoomScale="90" zoomScaleNormal="90" workbookViewId="0">
      <selection activeCell="F10" sqref="F10:F11"/>
    </sheetView>
  </sheetViews>
  <sheetFormatPr baseColWidth="10" defaultColWidth="9.140625" defaultRowHeight="15" x14ac:dyDescent="0.25"/>
  <cols>
    <col min="1" max="1" width="30.7109375" customWidth="1"/>
    <col min="2" max="2" width="51.85546875" customWidth="1"/>
    <col min="3" max="3" width="14.28515625" customWidth="1"/>
    <col min="4" max="4" width="10.85546875" customWidth="1"/>
    <col min="5" max="5" width="12.42578125" customWidth="1"/>
    <col min="6" max="6" width="13.5703125" customWidth="1"/>
    <col min="7" max="7" width="13.85546875" customWidth="1"/>
    <col min="8" max="8" width="13.42578125" customWidth="1"/>
    <col min="9" max="9" width="12.140625" customWidth="1"/>
    <col min="10" max="10" width="12.42578125" customWidth="1"/>
    <col min="11" max="11" width="13.7109375" style="27" customWidth="1"/>
    <col min="12" max="12" width="12.28515625" style="27" customWidth="1"/>
    <col min="13" max="13" width="12.28515625" customWidth="1"/>
    <col min="14" max="14" width="10.85546875" style="27" customWidth="1"/>
    <col min="15" max="15" width="10.85546875" style="27" bestFit="1" customWidth="1"/>
    <col min="16" max="17" width="10.85546875" bestFit="1" customWidth="1"/>
    <col min="18" max="18" width="11.42578125" customWidth="1"/>
    <col min="19" max="19" width="0.140625" hidden="1" customWidth="1"/>
    <col min="20" max="20" width="16.28515625" customWidth="1"/>
    <col min="21" max="21" width="15.5703125" customWidth="1"/>
  </cols>
  <sheetData>
    <row r="1" spans="1:21" ht="30" customHeight="1" thickBot="1" x14ac:dyDescent="0.55000000000000004">
      <c r="A1" s="34"/>
      <c r="B1" s="59" t="s">
        <v>22</v>
      </c>
      <c r="C1" s="60"/>
      <c r="D1" s="60"/>
      <c r="E1" s="61"/>
      <c r="F1" s="61"/>
      <c r="G1" s="62"/>
      <c r="H1" s="34"/>
      <c r="I1" s="34"/>
      <c r="J1" s="34"/>
      <c r="K1" s="89"/>
      <c r="L1" s="34"/>
      <c r="T1" s="27"/>
    </row>
    <row r="2" spans="1:21" ht="30" customHeight="1" thickBot="1" x14ac:dyDescent="0.35">
      <c r="A2" s="34"/>
      <c r="B2" s="63" t="s">
        <v>52</v>
      </c>
      <c r="C2" s="64"/>
      <c r="D2" s="65"/>
      <c r="E2" s="66"/>
      <c r="F2" s="66" t="s">
        <v>23</v>
      </c>
      <c r="G2" s="71"/>
      <c r="H2" s="34"/>
      <c r="I2" s="34"/>
      <c r="J2" s="88"/>
      <c r="K2" s="90"/>
      <c r="L2" s="48" t="s">
        <v>16</v>
      </c>
      <c r="M2" s="49" t="s">
        <v>17</v>
      </c>
      <c r="N2" s="50" t="s">
        <v>18</v>
      </c>
    </row>
    <row r="3" spans="1:21" ht="33" customHeight="1" thickBot="1" x14ac:dyDescent="0.35">
      <c r="A3" s="34"/>
      <c r="B3" s="67" t="s">
        <v>21</v>
      </c>
      <c r="C3" s="68"/>
      <c r="D3" s="69"/>
      <c r="E3" s="70"/>
      <c r="F3" s="70" t="s">
        <v>36</v>
      </c>
      <c r="G3" s="87"/>
      <c r="H3" s="34"/>
      <c r="I3" s="34"/>
      <c r="J3" s="34"/>
      <c r="K3" s="51" t="s">
        <v>34</v>
      </c>
      <c r="L3" s="52">
        <v>110</v>
      </c>
      <c r="M3" s="100">
        <v>15</v>
      </c>
      <c r="N3" s="100">
        <v>15</v>
      </c>
    </row>
    <row r="4" spans="1:21" ht="40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51" t="s">
        <v>35</v>
      </c>
      <c r="L4" s="53">
        <v>90</v>
      </c>
      <c r="M4" s="101"/>
      <c r="N4" s="101"/>
    </row>
    <row r="5" spans="1:21" ht="21.75" customHeight="1" x14ac:dyDescent="0.25">
      <c r="B5" s="35"/>
      <c r="C5" s="35"/>
      <c r="D5" s="35"/>
      <c r="E5" s="35"/>
      <c r="F5" s="35"/>
      <c r="G5" s="35"/>
      <c r="H5" s="35"/>
      <c r="I5" s="35"/>
      <c r="J5" s="26"/>
      <c r="K5" s="26"/>
      <c r="L5" s="26"/>
    </row>
    <row r="6" spans="1:21" ht="20.25" x14ac:dyDescent="0.3">
      <c r="A6" s="3"/>
      <c r="B6" s="1"/>
      <c r="C6" s="1"/>
      <c r="D6" s="1"/>
      <c r="E6" s="29"/>
      <c r="F6" s="29"/>
      <c r="G6" s="29"/>
      <c r="H6" s="29"/>
      <c r="I6" s="30"/>
      <c r="J6" s="30"/>
      <c r="K6" s="31"/>
      <c r="L6" s="1"/>
      <c r="M6" s="27"/>
    </row>
    <row r="7" spans="1:21" ht="15.75" customHeight="1" x14ac:dyDescent="0.3">
      <c r="A7" s="99" t="s">
        <v>19</v>
      </c>
      <c r="B7" s="99"/>
      <c r="C7" s="99"/>
      <c r="D7" s="99"/>
      <c r="E7" s="39" t="s">
        <v>38</v>
      </c>
      <c r="F7" s="30"/>
      <c r="G7" s="31"/>
      <c r="L7" s="2"/>
    </row>
    <row r="8" spans="1:21" ht="18" customHeight="1" x14ac:dyDescent="0.3">
      <c r="A8" s="99" t="s">
        <v>20</v>
      </c>
      <c r="B8" s="99"/>
      <c r="C8" s="99"/>
      <c r="D8" s="99"/>
      <c r="E8" s="33"/>
      <c r="F8" s="32"/>
      <c r="G8" s="32"/>
      <c r="H8" s="27"/>
      <c r="I8" s="27"/>
      <c r="J8" s="27"/>
      <c r="M8" s="27"/>
    </row>
    <row r="9" spans="1:21" ht="30" customHeight="1" x14ac:dyDescent="0.25">
      <c r="A9" s="40" t="s">
        <v>39</v>
      </c>
      <c r="B9" s="27" t="s">
        <v>41</v>
      </c>
      <c r="C9" s="27"/>
      <c r="D9" s="27"/>
      <c r="E9" s="27"/>
      <c r="F9" s="27"/>
      <c r="G9" s="27"/>
      <c r="H9" s="27"/>
      <c r="I9" s="27"/>
      <c r="J9" s="27"/>
      <c r="M9" s="27"/>
    </row>
    <row r="10" spans="1:21" ht="15" customHeight="1" x14ac:dyDescent="0.25">
      <c r="A10" s="98" t="s">
        <v>2</v>
      </c>
      <c r="B10" s="98" t="s">
        <v>3</v>
      </c>
      <c r="C10" s="98" t="s">
        <v>4</v>
      </c>
      <c r="D10" s="98" t="s">
        <v>0</v>
      </c>
      <c r="E10" s="98" t="s">
        <v>1</v>
      </c>
      <c r="F10" s="98" t="s">
        <v>5</v>
      </c>
      <c r="G10" s="98" t="s">
        <v>6</v>
      </c>
      <c r="H10" s="98" t="s">
        <v>40</v>
      </c>
      <c r="I10" s="98" t="s">
        <v>7</v>
      </c>
      <c r="J10" s="98"/>
      <c r="K10" s="98"/>
      <c r="L10" s="98"/>
      <c r="M10" s="93" t="s">
        <v>8</v>
      </c>
      <c r="N10" s="95" t="s">
        <v>9</v>
      </c>
      <c r="O10" s="96"/>
      <c r="P10" s="96"/>
      <c r="Q10" s="96"/>
      <c r="R10" s="96"/>
      <c r="S10" s="97"/>
      <c r="T10" s="93" t="s">
        <v>10</v>
      </c>
      <c r="U10" s="93" t="s">
        <v>11</v>
      </c>
    </row>
    <row r="11" spans="1:21" ht="34.5" customHeight="1" x14ac:dyDescent="0.25">
      <c r="A11" s="98"/>
      <c r="B11" s="98"/>
      <c r="C11" s="98"/>
      <c r="D11" s="98"/>
      <c r="E11" s="98"/>
      <c r="F11" s="98"/>
      <c r="G11" s="98"/>
      <c r="H11" s="98"/>
      <c r="I11" s="24">
        <v>43328</v>
      </c>
      <c r="J11" s="24">
        <v>43329</v>
      </c>
      <c r="K11" s="24">
        <v>43330</v>
      </c>
      <c r="L11" s="24">
        <v>43331</v>
      </c>
      <c r="M11" s="94"/>
      <c r="N11" s="24">
        <v>43328</v>
      </c>
      <c r="O11" s="24">
        <v>43329</v>
      </c>
      <c r="P11" s="24">
        <v>43330</v>
      </c>
      <c r="Q11" s="24">
        <v>43331</v>
      </c>
      <c r="R11" s="25">
        <v>43332</v>
      </c>
      <c r="S11" s="4" t="s">
        <v>12</v>
      </c>
      <c r="T11" s="94"/>
      <c r="U11" s="94"/>
    </row>
    <row r="12" spans="1:21" x14ac:dyDescent="0.25">
      <c r="A12" s="42" t="s">
        <v>43</v>
      </c>
      <c r="B12" s="79" t="s">
        <v>13</v>
      </c>
      <c r="C12" s="79" t="s">
        <v>14</v>
      </c>
      <c r="D12" s="81">
        <v>43328</v>
      </c>
      <c r="E12" s="82">
        <v>43332</v>
      </c>
      <c r="F12" s="5">
        <f>DAYS360(D12,E12)</f>
        <v>4</v>
      </c>
      <c r="G12" s="6">
        <v>110</v>
      </c>
      <c r="H12" s="7">
        <f t="shared" ref="H12:H18" si="0">G12*F12</f>
        <v>440</v>
      </c>
      <c r="I12" s="83">
        <v>1</v>
      </c>
      <c r="J12" s="83">
        <v>1</v>
      </c>
      <c r="K12" s="83">
        <v>1</v>
      </c>
      <c r="L12" s="83">
        <v>1</v>
      </c>
      <c r="M12" s="9">
        <f t="shared" ref="M12:M26" si="1">(I12+J12+K12+L12)*15</f>
        <v>60</v>
      </c>
      <c r="N12" s="83">
        <v>1</v>
      </c>
      <c r="O12" s="83">
        <v>1</v>
      </c>
      <c r="P12" s="83">
        <v>1</v>
      </c>
      <c r="Q12" s="83">
        <v>1</v>
      </c>
      <c r="R12" s="83">
        <v>1</v>
      </c>
      <c r="S12" s="8"/>
      <c r="T12" s="10">
        <f t="shared" ref="T12:T26" si="2">(N12+O12+P12+Q12+R12)*15</f>
        <v>75</v>
      </c>
      <c r="U12" s="11">
        <f t="shared" ref="U12:U26" si="3">H12+M12+T12</f>
        <v>575</v>
      </c>
    </row>
    <row r="13" spans="1:21" x14ac:dyDescent="0.25">
      <c r="A13" s="43" t="s">
        <v>43</v>
      </c>
      <c r="B13" s="80"/>
      <c r="C13" s="80"/>
      <c r="D13" s="81"/>
      <c r="E13" s="82"/>
      <c r="F13" s="12">
        <v>0</v>
      </c>
      <c r="G13" s="6">
        <v>110</v>
      </c>
      <c r="H13" s="13">
        <f t="shared" si="0"/>
        <v>0</v>
      </c>
      <c r="I13" s="84"/>
      <c r="J13" s="84"/>
      <c r="K13" s="84"/>
      <c r="L13" s="84"/>
      <c r="M13" s="15">
        <f t="shared" si="1"/>
        <v>0</v>
      </c>
      <c r="N13" s="84"/>
      <c r="O13" s="84"/>
      <c r="P13" s="84"/>
      <c r="Q13" s="84"/>
      <c r="R13" s="84"/>
      <c r="S13" s="14"/>
      <c r="T13" s="10">
        <f t="shared" si="2"/>
        <v>0</v>
      </c>
      <c r="U13" s="11">
        <f t="shared" si="3"/>
        <v>0</v>
      </c>
    </row>
    <row r="14" spans="1:21" x14ac:dyDescent="0.25">
      <c r="A14" s="43" t="s">
        <v>43</v>
      </c>
      <c r="B14" s="80"/>
      <c r="C14" s="80"/>
      <c r="D14" s="81"/>
      <c r="E14" s="82"/>
      <c r="F14" s="12">
        <v>0</v>
      </c>
      <c r="G14" s="6">
        <v>110</v>
      </c>
      <c r="H14" s="13">
        <f t="shared" si="0"/>
        <v>0</v>
      </c>
      <c r="I14" s="84"/>
      <c r="J14" s="84"/>
      <c r="K14" s="84"/>
      <c r="L14" s="84"/>
      <c r="M14" s="15">
        <f t="shared" si="1"/>
        <v>0</v>
      </c>
      <c r="N14" s="84"/>
      <c r="O14" s="84"/>
      <c r="P14" s="84"/>
      <c r="Q14" s="84"/>
      <c r="R14" s="84"/>
      <c r="S14" s="14"/>
      <c r="T14" s="10">
        <f t="shared" si="2"/>
        <v>0</v>
      </c>
      <c r="U14" s="11">
        <f t="shared" si="3"/>
        <v>0</v>
      </c>
    </row>
    <row r="15" spans="1:21" x14ac:dyDescent="0.25">
      <c r="A15" s="43" t="s">
        <v>43</v>
      </c>
      <c r="B15" s="80"/>
      <c r="C15" s="80"/>
      <c r="D15" s="80"/>
      <c r="E15" s="80"/>
      <c r="F15" s="12">
        <v>0</v>
      </c>
      <c r="G15" s="6">
        <v>110</v>
      </c>
      <c r="H15" s="13">
        <f t="shared" si="0"/>
        <v>0</v>
      </c>
      <c r="I15" s="84"/>
      <c r="J15" s="84"/>
      <c r="K15" s="84"/>
      <c r="L15" s="84"/>
      <c r="M15" s="15">
        <f t="shared" si="1"/>
        <v>0</v>
      </c>
      <c r="N15" s="84"/>
      <c r="O15" s="84"/>
      <c r="P15" s="84"/>
      <c r="Q15" s="84"/>
      <c r="R15" s="84"/>
      <c r="S15" s="14"/>
      <c r="T15" s="10">
        <f t="shared" si="2"/>
        <v>0</v>
      </c>
      <c r="U15" s="11">
        <f t="shared" si="3"/>
        <v>0</v>
      </c>
    </row>
    <row r="16" spans="1:21" x14ac:dyDescent="0.25">
      <c r="A16" s="43" t="s">
        <v>43</v>
      </c>
      <c r="B16" s="80"/>
      <c r="C16" s="80"/>
      <c r="D16" s="80"/>
      <c r="E16" s="80"/>
      <c r="F16" s="12">
        <f t="shared" ref="F16:F26" si="4">DAYS360(D16,E16)</f>
        <v>0</v>
      </c>
      <c r="G16" s="6">
        <v>110</v>
      </c>
      <c r="H16" s="13">
        <f t="shared" si="0"/>
        <v>0</v>
      </c>
      <c r="I16" s="84"/>
      <c r="J16" s="84"/>
      <c r="K16" s="84"/>
      <c r="L16" s="84"/>
      <c r="M16" s="15">
        <f t="shared" si="1"/>
        <v>0</v>
      </c>
      <c r="N16" s="84"/>
      <c r="O16" s="84"/>
      <c r="P16" s="84"/>
      <c r="Q16" s="84"/>
      <c r="R16" s="84"/>
      <c r="S16" s="14"/>
      <c r="T16" s="10">
        <f t="shared" si="2"/>
        <v>0</v>
      </c>
      <c r="U16" s="11">
        <f t="shared" si="3"/>
        <v>0</v>
      </c>
    </row>
    <row r="17" spans="1:21" ht="14.25" customHeight="1" x14ac:dyDescent="0.25">
      <c r="A17" s="43" t="s">
        <v>43</v>
      </c>
      <c r="B17" s="80"/>
      <c r="C17" s="80"/>
      <c r="D17" s="80"/>
      <c r="E17" s="80"/>
      <c r="F17" s="12">
        <f t="shared" si="4"/>
        <v>0</v>
      </c>
      <c r="G17" s="6">
        <v>110</v>
      </c>
      <c r="H17" s="13">
        <f t="shared" si="0"/>
        <v>0</v>
      </c>
      <c r="I17" s="84"/>
      <c r="J17" s="84"/>
      <c r="K17" s="84"/>
      <c r="L17" s="84"/>
      <c r="M17" s="15">
        <f t="shared" si="1"/>
        <v>0</v>
      </c>
      <c r="N17" s="84"/>
      <c r="O17" s="84"/>
      <c r="P17" s="84"/>
      <c r="Q17" s="84"/>
      <c r="R17" s="84"/>
      <c r="S17" s="14"/>
      <c r="T17" s="10">
        <f t="shared" si="2"/>
        <v>0</v>
      </c>
      <c r="U17" s="11">
        <f t="shared" si="3"/>
        <v>0</v>
      </c>
    </row>
    <row r="18" spans="1:21" x14ac:dyDescent="0.25">
      <c r="A18" s="43" t="s">
        <v>43</v>
      </c>
      <c r="B18" s="80"/>
      <c r="C18" s="80"/>
      <c r="D18" s="80"/>
      <c r="E18" s="80"/>
      <c r="F18" s="12">
        <f t="shared" si="4"/>
        <v>0</v>
      </c>
      <c r="G18" s="6">
        <v>110</v>
      </c>
      <c r="H18" s="13">
        <f t="shared" si="0"/>
        <v>0</v>
      </c>
      <c r="I18" s="84"/>
      <c r="J18" s="84"/>
      <c r="K18" s="84"/>
      <c r="L18" s="84"/>
      <c r="M18" s="15">
        <f t="shared" si="1"/>
        <v>0</v>
      </c>
      <c r="N18" s="84"/>
      <c r="O18" s="84"/>
      <c r="P18" s="84"/>
      <c r="Q18" s="84"/>
      <c r="R18" s="84"/>
      <c r="S18" s="14"/>
      <c r="T18" s="10">
        <f t="shared" si="2"/>
        <v>0</v>
      </c>
      <c r="U18" s="11">
        <f t="shared" si="3"/>
        <v>0</v>
      </c>
    </row>
    <row r="19" spans="1:21" ht="16.5" customHeight="1" x14ac:dyDescent="0.25">
      <c r="A19" s="41" t="s">
        <v>44</v>
      </c>
      <c r="B19" s="79" t="s">
        <v>15</v>
      </c>
      <c r="C19" s="79" t="s">
        <v>33</v>
      </c>
      <c r="D19" s="81">
        <v>43329</v>
      </c>
      <c r="E19" s="82">
        <v>43332</v>
      </c>
      <c r="F19" s="16">
        <f t="shared" si="4"/>
        <v>3</v>
      </c>
      <c r="G19" s="7">
        <v>90</v>
      </c>
      <c r="H19" s="7">
        <f t="shared" ref="H19" si="5">G19*F19</f>
        <v>270</v>
      </c>
      <c r="I19" s="83"/>
      <c r="J19" s="83">
        <v>2</v>
      </c>
      <c r="K19" s="83">
        <v>2</v>
      </c>
      <c r="L19" s="83">
        <v>2</v>
      </c>
      <c r="M19" s="9">
        <f>(I19+J19+K19+L19)*15</f>
        <v>90</v>
      </c>
      <c r="N19" s="83"/>
      <c r="O19" s="83">
        <v>2</v>
      </c>
      <c r="P19" s="83">
        <v>2</v>
      </c>
      <c r="Q19" s="83">
        <v>2</v>
      </c>
      <c r="R19" s="83">
        <v>2</v>
      </c>
      <c r="S19" s="8"/>
      <c r="T19" s="10">
        <f t="shared" si="2"/>
        <v>120</v>
      </c>
      <c r="U19" s="11">
        <f t="shared" si="3"/>
        <v>480</v>
      </c>
    </row>
    <row r="20" spans="1:21" x14ac:dyDescent="0.25">
      <c r="A20" s="17" t="s">
        <v>44</v>
      </c>
      <c r="B20" s="80"/>
      <c r="C20" s="80"/>
      <c r="D20" s="80"/>
      <c r="E20" s="80"/>
      <c r="F20" s="17">
        <f>DAYS360(D20,E20)</f>
        <v>0</v>
      </c>
      <c r="G20" s="7">
        <v>90</v>
      </c>
      <c r="H20" s="13">
        <f t="shared" ref="H20:H26" si="6">G20*F20</f>
        <v>0</v>
      </c>
      <c r="I20" s="84"/>
      <c r="J20" s="84"/>
      <c r="K20" s="84"/>
      <c r="L20" s="84"/>
      <c r="M20" s="15">
        <f t="shared" si="1"/>
        <v>0</v>
      </c>
      <c r="N20" s="84"/>
      <c r="O20" s="84"/>
      <c r="P20" s="84"/>
      <c r="Q20" s="84"/>
      <c r="R20" s="84"/>
      <c r="S20" s="14"/>
      <c r="T20" s="10">
        <f t="shared" si="2"/>
        <v>0</v>
      </c>
      <c r="U20" s="11">
        <f t="shared" si="3"/>
        <v>0</v>
      </c>
    </row>
    <row r="21" spans="1:21" x14ac:dyDescent="0.25">
      <c r="A21" s="17" t="s">
        <v>44</v>
      </c>
      <c r="B21" s="80"/>
      <c r="C21" s="80"/>
      <c r="D21" s="80"/>
      <c r="E21" s="80"/>
      <c r="F21" s="17">
        <f t="shared" si="4"/>
        <v>0</v>
      </c>
      <c r="G21" s="7">
        <v>90</v>
      </c>
      <c r="H21" s="13">
        <f t="shared" si="6"/>
        <v>0</v>
      </c>
      <c r="I21" s="84"/>
      <c r="J21" s="84"/>
      <c r="K21" s="84"/>
      <c r="L21" s="84"/>
      <c r="M21" s="15">
        <f t="shared" si="1"/>
        <v>0</v>
      </c>
      <c r="N21" s="84"/>
      <c r="O21" s="84"/>
      <c r="P21" s="84"/>
      <c r="Q21" s="84"/>
      <c r="R21" s="84"/>
      <c r="S21" s="14"/>
      <c r="T21" s="10">
        <f t="shared" si="2"/>
        <v>0</v>
      </c>
      <c r="U21" s="11">
        <f t="shared" si="3"/>
        <v>0</v>
      </c>
    </row>
    <row r="22" spans="1:21" x14ac:dyDescent="0.25">
      <c r="A22" s="17" t="s">
        <v>44</v>
      </c>
      <c r="B22" s="80"/>
      <c r="C22" s="80"/>
      <c r="D22" s="80"/>
      <c r="E22" s="80"/>
      <c r="F22" s="17">
        <f>DAYS360(D22,E22)</f>
        <v>0</v>
      </c>
      <c r="G22" s="7">
        <v>90</v>
      </c>
      <c r="H22" s="13">
        <f t="shared" si="6"/>
        <v>0</v>
      </c>
      <c r="I22" s="84"/>
      <c r="J22" s="84"/>
      <c r="K22" s="84"/>
      <c r="L22" s="84"/>
      <c r="M22" s="15">
        <f t="shared" si="1"/>
        <v>0</v>
      </c>
      <c r="N22" s="84"/>
      <c r="O22" s="84"/>
      <c r="P22" s="84"/>
      <c r="Q22" s="84"/>
      <c r="R22" s="84"/>
      <c r="S22" s="14"/>
      <c r="T22" s="10">
        <f t="shared" si="2"/>
        <v>0</v>
      </c>
      <c r="U22" s="11">
        <f t="shared" si="3"/>
        <v>0</v>
      </c>
    </row>
    <row r="23" spans="1:21" x14ac:dyDescent="0.25">
      <c r="A23" s="17" t="s">
        <v>44</v>
      </c>
      <c r="B23" s="80"/>
      <c r="C23" s="80"/>
      <c r="D23" s="80"/>
      <c r="E23" s="80"/>
      <c r="F23" s="17">
        <f>DAYS360(D23,E23)</f>
        <v>0</v>
      </c>
      <c r="G23" s="7">
        <v>90</v>
      </c>
      <c r="H23" s="13">
        <f t="shared" si="6"/>
        <v>0</v>
      </c>
      <c r="I23" s="84"/>
      <c r="J23" s="84"/>
      <c r="K23" s="84"/>
      <c r="L23" s="84"/>
      <c r="M23" s="15">
        <f t="shared" si="1"/>
        <v>0</v>
      </c>
      <c r="N23" s="84"/>
      <c r="O23" s="84"/>
      <c r="P23" s="84"/>
      <c r="Q23" s="84"/>
      <c r="R23" s="84"/>
      <c r="S23" s="14"/>
      <c r="T23" s="10">
        <f t="shared" si="2"/>
        <v>0</v>
      </c>
      <c r="U23" s="11">
        <f t="shared" si="3"/>
        <v>0</v>
      </c>
    </row>
    <row r="24" spans="1:21" x14ac:dyDescent="0.25">
      <c r="A24" s="17" t="s">
        <v>44</v>
      </c>
      <c r="B24" s="80"/>
      <c r="C24" s="80"/>
      <c r="D24" s="80"/>
      <c r="E24" s="80"/>
      <c r="F24" s="17">
        <f t="shared" si="4"/>
        <v>0</v>
      </c>
      <c r="G24" s="7">
        <v>90</v>
      </c>
      <c r="H24" s="13">
        <f t="shared" si="6"/>
        <v>0</v>
      </c>
      <c r="I24" s="84"/>
      <c r="J24" s="84"/>
      <c r="K24" s="84"/>
      <c r="L24" s="84"/>
      <c r="M24" s="15">
        <f t="shared" si="1"/>
        <v>0</v>
      </c>
      <c r="N24" s="84"/>
      <c r="O24" s="84"/>
      <c r="P24" s="84"/>
      <c r="Q24" s="84"/>
      <c r="R24" s="84"/>
      <c r="S24" s="14"/>
      <c r="T24" s="10">
        <f t="shared" si="2"/>
        <v>0</v>
      </c>
      <c r="U24" s="11">
        <f t="shared" si="3"/>
        <v>0</v>
      </c>
    </row>
    <row r="25" spans="1:21" x14ac:dyDescent="0.25">
      <c r="A25" s="17" t="s">
        <v>44</v>
      </c>
      <c r="B25" s="80"/>
      <c r="C25" s="80"/>
      <c r="D25" s="80"/>
      <c r="E25" s="80"/>
      <c r="F25" s="17">
        <f t="shared" si="4"/>
        <v>0</v>
      </c>
      <c r="G25" s="7">
        <v>90</v>
      </c>
      <c r="H25" s="13">
        <f t="shared" si="6"/>
        <v>0</v>
      </c>
      <c r="I25" s="84"/>
      <c r="J25" s="84"/>
      <c r="K25" s="84"/>
      <c r="L25" s="84"/>
      <c r="M25" s="15">
        <f t="shared" si="1"/>
        <v>0</v>
      </c>
      <c r="N25" s="84"/>
      <c r="O25" s="84"/>
      <c r="P25" s="84"/>
      <c r="Q25" s="84"/>
      <c r="R25" s="84"/>
      <c r="S25" s="14"/>
      <c r="T25" s="10">
        <f t="shared" si="2"/>
        <v>0</v>
      </c>
      <c r="U25" s="11">
        <f t="shared" si="3"/>
        <v>0</v>
      </c>
    </row>
    <row r="26" spans="1:21" ht="15.75" thickBot="1" x14ac:dyDescent="0.3">
      <c r="A26" s="17" t="s">
        <v>44</v>
      </c>
      <c r="B26" s="80"/>
      <c r="C26" s="80"/>
      <c r="D26" s="80"/>
      <c r="E26" s="80"/>
      <c r="F26" s="17">
        <f t="shared" si="4"/>
        <v>0</v>
      </c>
      <c r="G26" s="7">
        <v>90</v>
      </c>
      <c r="H26" s="18">
        <f t="shared" si="6"/>
        <v>0</v>
      </c>
      <c r="I26" s="84"/>
      <c r="J26" s="84"/>
      <c r="K26" s="84"/>
      <c r="L26" s="84"/>
      <c r="M26" s="15">
        <f t="shared" si="1"/>
        <v>0</v>
      </c>
      <c r="N26" s="84"/>
      <c r="O26" s="84"/>
      <c r="P26" s="84"/>
      <c r="Q26" s="84"/>
      <c r="R26" s="84"/>
      <c r="S26" s="14"/>
      <c r="T26" s="10">
        <f t="shared" si="2"/>
        <v>0</v>
      </c>
      <c r="U26" s="11">
        <f t="shared" si="3"/>
        <v>0</v>
      </c>
    </row>
    <row r="27" spans="1:21" ht="15.75" thickBot="1" x14ac:dyDescent="0.3">
      <c r="A27" s="19"/>
      <c r="B27" s="20"/>
      <c r="C27" s="19"/>
      <c r="D27" s="19"/>
      <c r="E27" s="19"/>
      <c r="F27" s="19"/>
      <c r="G27" s="21"/>
      <c r="H27" s="46">
        <f>SUM(H12:H26)</f>
        <v>710</v>
      </c>
      <c r="I27" s="23">
        <f t="shared" ref="I27:M27" si="7">SUM(I12:I26)</f>
        <v>1</v>
      </c>
      <c r="J27" s="23">
        <f t="shared" si="7"/>
        <v>3</v>
      </c>
      <c r="K27" s="23">
        <f t="shared" si="7"/>
        <v>3</v>
      </c>
      <c r="L27" s="23">
        <f t="shared" si="7"/>
        <v>3</v>
      </c>
      <c r="M27" s="45">
        <f t="shared" si="7"/>
        <v>150</v>
      </c>
      <c r="N27" s="23">
        <f t="shared" ref="N27" si="8">SUM(N12:N26)</f>
        <v>1</v>
      </c>
      <c r="O27" s="23">
        <f t="shared" ref="O27" si="9">SUM(O12:O26)</f>
        <v>3</v>
      </c>
      <c r="P27" s="23">
        <f t="shared" ref="P27:S27" si="10">SUM(P12:P26)</f>
        <v>3</v>
      </c>
      <c r="Q27" s="23">
        <f t="shared" si="10"/>
        <v>3</v>
      </c>
      <c r="R27" s="23">
        <f t="shared" si="10"/>
        <v>3</v>
      </c>
      <c r="S27" s="23">
        <f t="shared" si="10"/>
        <v>0</v>
      </c>
      <c r="T27" s="47">
        <f>SUM(T12:T26)</f>
        <v>195</v>
      </c>
      <c r="U27" s="22">
        <f>SUM(U12:U26)</f>
        <v>1055</v>
      </c>
    </row>
    <row r="31" spans="1:21" x14ac:dyDescent="0.25">
      <c r="A31" s="92" t="s">
        <v>32</v>
      </c>
      <c r="B31" s="92"/>
    </row>
    <row r="32" spans="1:21" x14ac:dyDescent="0.25">
      <c r="A32" s="78" t="s">
        <v>25</v>
      </c>
      <c r="B32" s="74" t="s">
        <v>26</v>
      </c>
    </row>
    <row r="33" spans="1:8" ht="30" x14ac:dyDescent="0.25">
      <c r="A33" s="74" t="s">
        <v>27</v>
      </c>
      <c r="B33" s="75" t="s">
        <v>31</v>
      </c>
    </row>
    <row r="34" spans="1:8" ht="30" x14ac:dyDescent="0.25">
      <c r="A34" s="74" t="s">
        <v>28</v>
      </c>
      <c r="B34" s="74" t="s">
        <v>46</v>
      </c>
    </row>
    <row r="35" spans="1:8" x14ac:dyDescent="0.25">
      <c r="A35" s="76" t="s">
        <v>29</v>
      </c>
      <c r="B35" s="77" t="s">
        <v>47</v>
      </c>
    </row>
    <row r="36" spans="1:8" x14ac:dyDescent="0.25">
      <c r="A36" s="76" t="s">
        <v>48</v>
      </c>
      <c r="B36" s="77" t="s">
        <v>49</v>
      </c>
    </row>
    <row r="37" spans="1:8" x14ac:dyDescent="0.25">
      <c r="A37" s="76" t="s">
        <v>50</v>
      </c>
      <c r="B37" s="77" t="s">
        <v>30</v>
      </c>
    </row>
    <row r="40" spans="1:8" ht="18.75" x14ac:dyDescent="0.3">
      <c r="A40" s="37" t="s">
        <v>51</v>
      </c>
      <c r="B40" s="27"/>
      <c r="C40" s="27"/>
      <c r="D40" s="27"/>
      <c r="E40" s="27"/>
      <c r="F40" s="27"/>
      <c r="G40" s="27"/>
    </row>
    <row r="41" spans="1:8" ht="18.75" x14ac:dyDescent="0.3">
      <c r="A41" s="27"/>
      <c r="B41" s="27"/>
      <c r="C41" s="27"/>
      <c r="D41" s="27"/>
      <c r="E41" s="27"/>
      <c r="F41" s="37" t="s">
        <v>42</v>
      </c>
      <c r="G41" s="37"/>
      <c r="H41" s="37"/>
    </row>
    <row r="42" spans="1:8" ht="18.75" x14ac:dyDescent="0.3">
      <c r="A42" s="28"/>
      <c r="B42" s="27"/>
      <c r="C42" s="27"/>
      <c r="D42" s="27"/>
      <c r="E42" s="27"/>
      <c r="F42" s="37"/>
      <c r="G42" s="37" t="s">
        <v>45</v>
      </c>
      <c r="H42" s="37"/>
    </row>
    <row r="43" spans="1:8" x14ac:dyDescent="0.25">
      <c r="H43" s="27"/>
    </row>
    <row r="44" spans="1:8" x14ac:dyDescent="0.25">
      <c r="H44" s="27"/>
    </row>
  </sheetData>
  <mergeCells count="18">
    <mergeCell ref="A7:D7"/>
    <mergeCell ref="A8:D8"/>
    <mergeCell ref="M3:M4"/>
    <mergeCell ref="N3:N4"/>
    <mergeCell ref="I10:L10"/>
    <mergeCell ref="M10:M11"/>
    <mergeCell ref="A31:B31"/>
    <mergeCell ref="T10:T11"/>
    <mergeCell ref="U10:U11"/>
    <mergeCell ref="N10:S10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39370078740157483" right="0.31496062992125984" top="0.35433070866141736" bottom="0.35433070866141736" header="0.11811023622047245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7"/>
  <sheetViews>
    <sheetView zoomScale="90" zoomScaleNormal="90" workbookViewId="0">
      <selection activeCell="N35" sqref="N35"/>
    </sheetView>
  </sheetViews>
  <sheetFormatPr baseColWidth="10" defaultColWidth="9.140625" defaultRowHeight="15" x14ac:dyDescent="0.25"/>
  <cols>
    <col min="1" max="1" width="30.85546875" customWidth="1"/>
    <col min="2" max="2" width="52.140625" customWidth="1"/>
    <col min="3" max="3" width="15.140625" customWidth="1"/>
    <col min="4" max="5" width="11.7109375" customWidth="1"/>
    <col min="6" max="6" width="11.5703125" customWidth="1"/>
    <col min="7" max="7" width="14" customWidth="1"/>
    <col min="8" max="8" width="14.85546875" customWidth="1"/>
    <col min="9" max="9" width="12.7109375" customWidth="1"/>
    <col min="10" max="10" width="13" customWidth="1"/>
    <col min="11" max="11" width="14.28515625" customWidth="1"/>
    <col min="12" max="12" width="11.85546875" customWidth="1"/>
    <col min="13" max="13" width="11.140625" customWidth="1"/>
    <col min="14" max="18" width="11.7109375" customWidth="1"/>
    <col min="19" max="19" width="10.7109375" customWidth="1"/>
    <col min="20" max="20" width="13.5703125" customWidth="1"/>
  </cols>
  <sheetData>
    <row r="1" spans="1:20" ht="34.5" thickBot="1" x14ac:dyDescent="0.55000000000000004">
      <c r="A1" s="34"/>
      <c r="B1" s="59" t="s">
        <v>22</v>
      </c>
      <c r="C1" s="60"/>
      <c r="D1" s="60"/>
      <c r="E1" s="61"/>
      <c r="F1" s="61"/>
      <c r="G1" s="62"/>
      <c r="H1" s="34"/>
      <c r="I1" s="34"/>
      <c r="J1" s="34"/>
      <c r="K1" s="34"/>
      <c r="L1" s="34"/>
      <c r="M1" s="27"/>
      <c r="N1" s="27"/>
      <c r="O1" s="27"/>
      <c r="P1" s="27"/>
      <c r="Q1" s="27"/>
      <c r="R1" s="27"/>
      <c r="S1" s="27"/>
      <c r="T1" s="27"/>
    </row>
    <row r="2" spans="1:20" ht="30.75" thickBot="1" x14ac:dyDescent="0.35">
      <c r="A2" s="34"/>
      <c r="B2" s="63" t="s">
        <v>52</v>
      </c>
      <c r="C2" s="64"/>
      <c r="D2" s="65"/>
      <c r="E2" s="66"/>
      <c r="F2" s="66" t="s">
        <v>23</v>
      </c>
      <c r="G2" s="71"/>
      <c r="H2" s="34"/>
      <c r="I2" s="34"/>
      <c r="J2" s="88"/>
      <c r="K2" s="91"/>
      <c r="L2" s="54" t="s">
        <v>16</v>
      </c>
      <c r="M2" s="55" t="s">
        <v>17</v>
      </c>
      <c r="N2" s="55" t="s">
        <v>18</v>
      </c>
      <c r="R2" s="27"/>
      <c r="S2" s="27"/>
      <c r="T2" s="27"/>
    </row>
    <row r="3" spans="1:20" ht="37.5" customHeight="1" thickBot="1" x14ac:dyDescent="0.35">
      <c r="A3" s="34"/>
      <c r="B3" s="67" t="s">
        <v>21</v>
      </c>
      <c r="C3" s="68"/>
      <c r="D3" s="69"/>
      <c r="E3" s="70"/>
      <c r="F3" s="70" t="s">
        <v>36</v>
      </c>
      <c r="G3" s="87"/>
      <c r="H3" s="34"/>
      <c r="I3" s="34"/>
      <c r="J3" s="34"/>
      <c r="K3" s="56" t="s">
        <v>34</v>
      </c>
      <c r="L3" s="57">
        <v>90</v>
      </c>
      <c r="M3" s="104">
        <v>15</v>
      </c>
      <c r="N3" s="104">
        <v>15</v>
      </c>
      <c r="R3" s="27"/>
      <c r="S3" s="27"/>
      <c r="T3" s="27"/>
    </row>
    <row r="4" spans="1:20" ht="33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56" t="s">
        <v>37</v>
      </c>
      <c r="L4" s="58">
        <v>70</v>
      </c>
      <c r="M4" s="105"/>
      <c r="N4" s="105"/>
      <c r="R4" s="27"/>
      <c r="S4" s="27"/>
      <c r="T4" s="27"/>
    </row>
    <row r="5" spans="1:20" ht="20.25" x14ac:dyDescent="0.25">
      <c r="A5" s="27"/>
      <c r="B5" s="35"/>
      <c r="C5" s="35"/>
      <c r="D5" s="35"/>
      <c r="E5" s="35"/>
      <c r="F5" s="35"/>
      <c r="G5" s="35"/>
      <c r="H5" s="35"/>
      <c r="I5" s="35"/>
      <c r="J5" s="26"/>
      <c r="K5" s="26"/>
      <c r="L5" s="26"/>
      <c r="M5" s="27"/>
      <c r="N5" s="27"/>
      <c r="O5" s="27"/>
      <c r="P5" s="27"/>
      <c r="Q5" s="27"/>
      <c r="R5" s="27"/>
      <c r="S5" s="27"/>
      <c r="T5" s="27"/>
    </row>
    <row r="6" spans="1:20" ht="20.25" x14ac:dyDescent="0.3">
      <c r="A6" s="3"/>
      <c r="B6" s="1"/>
      <c r="C6" s="1"/>
      <c r="D6" s="1"/>
      <c r="E6" s="29"/>
      <c r="F6" s="29"/>
      <c r="G6" s="29"/>
      <c r="H6" s="29"/>
      <c r="I6" s="30"/>
      <c r="J6" s="30"/>
      <c r="K6" s="31"/>
      <c r="L6" s="1"/>
      <c r="M6" s="27"/>
      <c r="N6" s="27"/>
      <c r="O6" s="27"/>
      <c r="P6" s="27"/>
      <c r="Q6" s="27"/>
      <c r="R6" s="27"/>
      <c r="S6" s="27"/>
      <c r="T6" s="27"/>
    </row>
    <row r="7" spans="1:20" ht="15.75" x14ac:dyDescent="0.25">
      <c r="A7" s="107" t="s">
        <v>19</v>
      </c>
      <c r="B7" s="107"/>
      <c r="C7" s="107"/>
      <c r="D7" s="107"/>
      <c r="E7" s="36" t="s">
        <v>38</v>
      </c>
      <c r="F7" s="30"/>
      <c r="G7" s="31"/>
      <c r="H7" s="27"/>
      <c r="I7" s="27"/>
      <c r="J7" s="27"/>
      <c r="K7" s="27"/>
      <c r="L7" s="2"/>
      <c r="M7" s="27"/>
      <c r="N7" s="27"/>
      <c r="O7" s="27"/>
      <c r="P7" s="27"/>
      <c r="Q7" s="27"/>
      <c r="R7" s="27"/>
      <c r="S7" s="27"/>
      <c r="T7" s="27"/>
    </row>
    <row r="8" spans="1:20" ht="15.75" x14ac:dyDescent="0.25">
      <c r="A8" s="107" t="s">
        <v>20</v>
      </c>
      <c r="B8" s="107"/>
      <c r="C8" s="107"/>
      <c r="D8" s="107"/>
      <c r="E8" s="33"/>
      <c r="F8" s="32"/>
      <c r="G8" s="32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8" x14ac:dyDescent="0.25">
      <c r="A9" s="40" t="s">
        <v>53</v>
      </c>
      <c r="B9" s="27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15.75" x14ac:dyDescent="0.25">
      <c r="A10" s="106" t="s">
        <v>2</v>
      </c>
      <c r="B10" s="106" t="s">
        <v>3</v>
      </c>
      <c r="C10" s="106" t="s">
        <v>4</v>
      </c>
      <c r="D10" s="106" t="s">
        <v>0</v>
      </c>
      <c r="E10" s="106" t="s">
        <v>1</v>
      </c>
      <c r="F10" s="106" t="s">
        <v>5</v>
      </c>
      <c r="G10" s="106" t="s">
        <v>6</v>
      </c>
      <c r="H10" s="106" t="s">
        <v>40</v>
      </c>
      <c r="I10" s="98" t="s">
        <v>7</v>
      </c>
      <c r="J10" s="98"/>
      <c r="K10" s="98"/>
      <c r="L10" s="98"/>
      <c r="M10" s="93" t="s">
        <v>8</v>
      </c>
      <c r="N10" s="95" t="s">
        <v>9</v>
      </c>
      <c r="O10" s="96"/>
      <c r="P10" s="96"/>
      <c r="Q10" s="96"/>
      <c r="R10" s="96"/>
      <c r="S10" s="93" t="s">
        <v>10</v>
      </c>
      <c r="T10" s="93" t="s">
        <v>11</v>
      </c>
    </row>
    <row r="11" spans="1:20" ht="36" customHeight="1" x14ac:dyDescent="0.25">
      <c r="A11" s="106"/>
      <c r="B11" s="106"/>
      <c r="C11" s="106"/>
      <c r="D11" s="106"/>
      <c r="E11" s="106"/>
      <c r="F11" s="106"/>
      <c r="G11" s="106"/>
      <c r="H11" s="106"/>
      <c r="I11" s="24">
        <v>43328</v>
      </c>
      <c r="J11" s="24">
        <v>43329</v>
      </c>
      <c r="K11" s="24">
        <v>43330</v>
      </c>
      <c r="L11" s="24">
        <v>43331</v>
      </c>
      <c r="M11" s="94"/>
      <c r="N11" s="24">
        <v>43328</v>
      </c>
      <c r="O11" s="24">
        <v>43329</v>
      </c>
      <c r="P11" s="24">
        <v>43330</v>
      </c>
      <c r="Q11" s="24">
        <v>43331</v>
      </c>
      <c r="R11" s="24">
        <v>43332</v>
      </c>
      <c r="S11" s="94"/>
      <c r="T11" s="94"/>
    </row>
    <row r="12" spans="1:20" x14ac:dyDescent="0.25">
      <c r="A12" s="44" t="s">
        <v>43</v>
      </c>
      <c r="B12" s="79" t="s">
        <v>13</v>
      </c>
      <c r="C12" s="79" t="s">
        <v>14</v>
      </c>
      <c r="D12" s="85">
        <v>43328</v>
      </c>
      <c r="E12" s="86">
        <v>43332</v>
      </c>
      <c r="F12" s="5">
        <f>DAYS360(D12,E12)</f>
        <v>4</v>
      </c>
      <c r="G12" s="6">
        <v>90</v>
      </c>
      <c r="H12" s="7">
        <f t="shared" ref="H12:H18" si="0">G12*F12</f>
        <v>360</v>
      </c>
      <c r="I12" s="83">
        <v>1</v>
      </c>
      <c r="J12" s="83">
        <v>1</v>
      </c>
      <c r="K12" s="83">
        <v>1</v>
      </c>
      <c r="L12" s="83">
        <v>1</v>
      </c>
      <c r="M12" s="9">
        <f t="shared" ref="M12:M26" si="1">(I12+J12+K12+L12)*15</f>
        <v>60</v>
      </c>
      <c r="N12" s="83">
        <v>1</v>
      </c>
      <c r="O12" s="83">
        <v>1</v>
      </c>
      <c r="P12" s="83">
        <v>1</v>
      </c>
      <c r="Q12" s="83">
        <v>1</v>
      </c>
      <c r="R12" s="83">
        <v>1</v>
      </c>
      <c r="S12" s="10">
        <f t="shared" ref="S12:S26" si="2">(N12+O12+P12+Q12+R12)*15</f>
        <v>75</v>
      </c>
      <c r="T12" s="11">
        <f t="shared" ref="T12:T26" si="3">H12+M12+S12</f>
        <v>495</v>
      </c>
    </row>
    <row r="13" spans="1:20" x14ac:dyDescent="0.25">
      <c r="A13" s="43" t="s">
        <v>43</v>
      </c>
      <c r="B13" s="80"/>
      <c r="C13" s="80"/>
      <c r="D13" s="80"/>
      <c r="E13" s="80"/>
      <c r="F13" s="12">
        <f t="shared" ref="F13:F26" si="4">DAYS360(D13,E13)</f>
        <v>0</v>
      </c>
      <c r="G13" s="6">
        <v>90</v>
      </c>
      <c r="H13" s="13">
        <f t="shared" si="0"/>
        <v>0</v>
      </c>
      <c r="I13" s="84"/>
      <c r="J13" s="84"/>
      <c r="K13" s="84"/>
      <c r="L13" s="84"/>
      <c r="M13" s="15">
        <f t="shared" si="1"/>
        <v>0</v>
      </c>
      <c r="N13" s="84"/>
      <c r="O13" s="84"/>
      <c r="P13" s="84"/>
      <c r="Q13" s="84"/>
      <c r="R13" s="84"/>
      <c r="S13" s="10">
        <f t="shared" si="2"/>
        <v>0</v>
      </c>
      <c r="T13" s="11">
        <f t="shared" si="3"/>
        <v>0</v>
      </c>
    </row>
    <row r="14" spans="1:20" x14ac:dyDescent="0.25">
      <c r="A14" s="43" t="s">
        <v>43</v>
      </c>
      <c r="B14" s="80"/>
      <c r="C14" s="80"/>
      <c r="D14" s="80"/>
      <c r="E14" s="80"/>
      <c r="F14" s="12">
        <f t="shared" si="4"/>
        <v>0</v>
      </c>
      <c r="G14" s="6">
        <v>90</v>
      </c>
      <c r="H14" s="13">
        <f t="shared" si="0"/>
        <v>0</v>
      </c>
      <c r="I14" s="84"/>
      <c r="J14" s="84"/>
      <c r="K14" s="84"/>
      <c r="L14" s="84"/>
      <c r="M14" s="15">
        <f t="shared" si="1"/>
        <v>0</v>
      </c>
      <c r="N14" s="84"/>
      <c r="O14" s="84"/>
      <c r="P14" s="84"/>
      <c r="Q14" s="84"/>
      <c r="R14" s="84"/>
      <c r="S14" s="10">
        <f t="shared" si="2"/>
        <v>0</v>
      </c>
      <c r="T14" s="11">
        <f t="shared" si="3"/>
        <v>0</v>
      </c>
    </row>
    <row r="15" spans="1:20" x14ac:dyDescent="0.25">
      <c r="A15" s="43" t="s">
        <v>43</v>
      </c>
      <c r="B15" s="80"/>
      <c r="C15" s="80"/>
      <c r="D15" s="80"/>
      <c r="E15" s="80"/>
      <c r="F15" s="12">
        <f t="shared" si="4"/>
        <v>0</v>
      </c>
      <c r="G15" s="6">
        <v>90</v>
      </c>
      <c r="H15" s="13">
        <f t="shared" si="0"/>
        <v>0</v>
      </c>
      <c r="I15" s="84"/>
      <c r="J15" s="84"/>
      <c r="K15" s="84"/>
      <c r="L15" s="84"/>
      <c r="M15" s="15">
        <f t="shared" si="1"/>
        <v>0</v>
      </c>
      <c r="N15" s="84"/>
      <c r="O15" s="84"/>
      <c r="P15" s="84"/>
      <c r="Q15" s="84"/>
      <c r="R15" s="84"/>
      <c r="S15" s="10">
        <f t="shared" si="2"/>
        <v>0</v>
      </c>
      <c r="T15" s="11">
        <f t="shared" si="3"/>
        <v>0</v>
      </c>
    </row>
    <row r="16" spans="1:20" x14ac:dyDescent="0.25">
      <c r="A16" s="43" t="s">
        <v>43</v>
      </c>
      <c r="B16" s="80"/>
      <c r="C16" s="80"/>
      <c r="D16" s="80"/>
      <c r="E16" s="80"/>
      <c r="F16" s="12">
        <f t="shared" si="4"/>
        <v>0</v>
      </c>
      <c r="G16" s="6">
        <v>90</v>
      </c>
      <c r="H16" s="13">
        <f t="shared" si="0"/>
        <v>0</v>
      </c>
      <c r="I16" s="84"/>
      <c r="J16" s="84"/>
      <c r="K16" s="84"/>
      <c r="L16" s="84"/>
      <c r="M16" s="15">
        <f t="shared" si="1"/>
        <v>0</v>
      </c>
      <c r="N16" s="84"/>
      <c r="O16" s="84"/>
      <c r="P16" s="84"/>
      <c r="Q16" s="84"/>
      <c r="R16" s="84"/>
      <c r="S16" s="10">
        <f t="shared" si="2"/>
        <v>0</v>
      </c>
      <c r="T16" s="11">
        <f t="shared" si="3"/>
        <v>0</v>
      </c>
    </row>
    <row r="17" spans="1:20" x14ac:dyDescent="0.25">
      <c r="A17" s="43" t="s">
        <v>43</v>
      </c>
      <c r="B17" s="80"/>
      <c r="C17" s="80"/>
      <c r="D17" s="80"/>
      <c r="E17" s="80"/>
      <c r="F17" s="12">
        <f t="shared" si="4"/>
        <v>0</v>
      </c>
      <c r="G17" s="6">
        <v>90</v>
      </c>
      <c r="H17" s="13">
        <f t="shared" si="0"/>
        <v>0</v>
      </c>
      <c r="I17" s="84"/>
      <c r="J17" s="84"/>
      <c r="K17" s="84"/>
      <c r="L17" s="84"/>
      <c r="M17" s="15">
        <f t="shared" si="1"/>
        <v>0</v>
      </c>
      <c r="N17" s="84"/>
      <c r="O17" s="84"/>
      <c r="P17" s="84"/>
      <c r="Q17" s="84"/>
      <c r="R17" s="84"/>
      <c r="S17" s="10">
        <f t="shared" si="2"/>
        <v>0</v>
      </c>
      <c r="T17" s="11">
        <f t="shared" si="3"/>
        <v>0</v>
      </c>
    </row>
    <row r="18" spans="1:20" x14ac:dyDescent="0.25">
      <c r="A18" s="43" t="s">
        <v>43</v>
      </c>
      <c r="B18" s="80"/>
      <c r="C18" s="80"/>
      <c r="D18" s="80"/>
      <c r="E18" s="80"/>
      <c r="F18" s="12">
        <f t="shared" si="4"/>
        <v>0</v>
      </c>
      <c r="G18" s="6">
        <v>90</v>
      </c>
      <c r="H18" s="13">
        <f t="shared" si="0"/>
        <v>0</v>
      </c>
      <c r="I18" s="84"/>
      <c r="J18" s="84"/>
      <c r="K18" s="84"/>
      <c r="L18" s="84"/>
      <c r="M18" s="15">
        <f t="shared" si="1"/>
        <v>0</v>
      </c>
      <c r="N18" s="84"/>
      <c r="O18" s="84"/>
      <c r="P18" s="84"/>
      <c r="Q18" s="84"/>
      <c r="R18" s="84"/>
      <c r="S18" s="10">
        <f t="shared" si="2"/>
        <v>0</v>
      </c>
      <c r="T18" s="11">
        <f t="shared" si="3"/>
        <v>0</v>
      </c>
    </row>
    <row r="19" spans="1:20" x14ac:dyDescent="0.25">
      <c r="A19" s="41" t="s">
        <v>44</v>
      </c>
      <c r="B19" s="79" t="s">
        <v>15</v>
      </c>
      <c r="C19" s="79" t="s">
        <v>33</v>
      </c>
      <c r="D19" s="85">
        <v>43329</v>
      </c>
      <c r="E19" s="86">
        <v>43332</v>
      </c>
      <c r="F19" s="16">
        <f t="shared" si="4"/>
        <v>3</v>
      </c>
      <c r="G19" s="7">
        <v>70</v>
      </c>
      <c r="H19" s="7">
        <f t="shared" ref="H19" si="5">G19*F19</f>
        <v>210</v>
      </c>
      <c r="I19" s="83"/>
      <c r="J19" s="83">
        <v>2</v>
      </c>
      <c r="K19" s="83">
        <v>2</v>
      </c>
      <c r="L19" s="83">
        <v>2</v>
      </c>
      <c r="M19" s="9">
        <f t="shared" si="1"/>
        <v>90</v>
      </c>
      <c r="N19" s="83"/>
      <c r="O19" s="83">
        <v>2</v>
      </c>
      <c r="P19" s="83">
        <v>2</v>
      </c>
      <c r="Q19" s="83">
        <v>2</v>
      </c>
      <c r="R19" s="83">
        <v>2</v>
      </c>
      <c r="S19" s="10">
        <f t="shared" si="2"/>
        <v>120</v>
      </c>
      <c r="T19" s="11">
        <f t="shared" si="3"/>
        <v>420</v>
      </c>
    </row>
    <row r="20" spans="1:20" x14ac:dyDescent="0.25">
      <c r="A20" s="17" t="s">
        <v>44</v>
      </c>
      <c r="B20" s="80"/>
      <c r="C20" s="80"/>
      <c r="D20" s="80"/>
      <c r="E20" s="80"/>
      <c r="F20" s="17">
        <f>DAYS360(D20,E20)</f>
        <v>0</v>
      </c>
      <c r="G20" s="7">
        <v>70</v>
      </c>
      <c r="H20" s="13">
        <f t="shared" ref="H20:H26" si="6">G20*F20</f>
        <v>0</v>
      </c>
      <c r="I20" s="84"/>
      <c r="J20" s="84"/>
      <c r="K20" s="84"/>
      <c r="L20" s="84"/>
      <c r="M20" s="15">
        <f t="shared" si="1"/>
        <v>0</v>
      </c>
      <c r="N20" s="84"/>
      <c r="O20" s="84"/>
      <c r="P20" s="84"/>
      <c r="Q20" s="84"/>
      <c r="R20" s="84"/>
      <c r="S20" s="10">
        <f t="shared" si="2"/>
        <v>0</v>
      </c>
      <c r="T20" s="11">
        <f t="shared" si="3"/>
        <v>0</v>
      </c>
    </row>
    <row r="21" spans="1:20" x14ac:dyDescent="0.25">
      <c r="A21" s="17" t="s">
        <v>44</v>
      </c>
      <c r="B21" s="80"/>
      <c r="C21" s="80"/>
      <c r="D21" s="80"/>
      <c r="E21" s="80"/>
      <c r="F21" s="17">
        <f t="shared" si="4"/>
        <v>0</v>
      </c>
      <c r="G21" s="7">
        <v>70</v>
      </c>
      <c r="H21" s="13">
        <f t="shared" si="6"/>
        <v>0</v>
      </c>
      <c r="I21" s="84"/>
      <c r="J21" s="84"/>
      <c r="K21" s="84"/>
      <c r="L21" s="84"/>
      <c r="M21" s="15">
        <f t="shared" si="1"/>
        <v>0</v>
      </c>
      <c r="N21" s="84"/>
      <c r="O21" s="84"/>
      <c r="P21" s="84"/>
      <c r="Q21" s="84"/>
      <c r="R21" s="84"/>
      <c r="S21" s="10">
        <f t="shared" si="2"/>
        <v>0</v>
      </c>
      <c r="T21" s="11">
        <f t="shared" si="3"/>
        <v>0</v>
      </c>
    </row>
    <row r="22" spans="1:20" x14ac:dyDescent="0.25">
      <c r="A22" s="17" t="s">
        <v>44</v>
      </c>
      <c r="B22" s="80"/>
      <c r="C22" s="80"/>
      <c r="D22" s="80"/>
      <c r="E22" s="80"/>
      <c r="F22" s="17">
        <f>DAYS360(D22,E22)</f>
        <v>0</v>
      </c>
      <c r="G22" s="7">
        <v>70</v>
      </c>
      <c r="H22" s="13">
        <f t="shared" si="6"/>
        <v>0</v>
      </c>
      <c r="I22" s="84"/>
      <c r="J22" s="84"/>
      <c r="K22" s="84"/>
      <c r="L22" s="84"/>
      <c r="M22" s="15">
        <f t="shared" si="1"/>
        <v>0</v>
      </c>
      <c r="N22" s="84"/>
      <c r="O22" s="84"/>
      <c r="P22" s="84"/>
      <c r="Q22" s="84"/>
      <c r="R22" s="84"/>
      <c r="S22" s="10">
        <f t="shared" si="2"/>
        <v>0</v>
      </c>
      <c r="T22" s="11">
        <f t="shared" si="3"/>
        <v>0</v>
      </c>
    </row>
    <row r="23" spans="1:20" x14ac:dyDescent="0.25">
      <c r="A23" s="17" t="s">
        <v>44</v>
      </c>
      <c r="B23" s="80"/>
      <c r="C23" s="80"/>
      <c r="D23" s="80"/>
      <c r="E23" s="80"/>
      <c r="F23" s="17">
        <f>DAYS360(D23,E23)</f>
        <v>0</v>
      </c>
      <c r="G23" s="7">
        <v>70</v>
      </c>
      <c r="H23" s="13">
        <f t="shared" si="6"/>
        <v>0</v>
      </c>
      <c r="I23" s="84"/>
      <c r="J23" s="84"/>
      <c r="K23" s="84"/>
      <c r="L23" s="84"/>
      <c r="M23" s="15">
        <f t="shared" si="1"/>
        <v>0</v>
      </c>
      <c r="N23" s="84"/>
      <c r="O23" s="84"/>
      <c r="P23" s="84"/>
      <c r="Q23" s="84"/>
      <c r="R23" s="84"/>
      <c r="S23" s="10">
        <f t="shared" si="2"/>
        <v>0</v>
      </c>
      <c r="T23" s="11">
        <f t="shared" si="3"/>
        <v>0</v>
      </c>
    </row>
    <row r="24" spans="1:20" x14ac:dyDescent="0.25">
      <c r="A24" s="17" t="s">
        <v>44</v>
      </c>
      <c r="B24" s="80"/>
      <c r="C24" s="80"/>
      <c r="D24" s="80"/>
      <c r="E24" s="80"/>
      <c r="F24" s="17">
        <f t="shared" si="4"/>
        <v>0</v>
      </c>
      <c r="G24" s="7">
        <v>70</v>
      </c>
      <c r="H24" s="13">
        <f t="shared" si="6"/>
        <v>0</v>
      </c>
      <c r="I24" s="84"/>
      <c r="J24" s="84"/>
      <c r="K24" s="84"/>
      <c r="L24" s="84"/>
      <c r="M24" s="15">
        <f t="shared" si="1"/>
        <v>0</v>
      </c>
      <c r="N24" s="84"/>
      <c r="O24" s="84"/>
      <c r="P24" s="84"/>
      <c r="Q24" s="84"/>
      <c r="R24" s="84"/>
      <c r="S24" s="10">
        <f t="shared" si="2"/>
        <v>0</v>
      </c>
      <c r="T24" s="11">
        <f t="shared" si="3"/>
        <v>0</v>
      </c>
    </row>
    <row r="25" spans="1:20" x14ac:dyDescent="0.25">
      <c r="A25" s="17" t="s">
        <v>44</v>
      </c>
      <c r="B25" s="80"/>
      <c r="C25" s="80"/>
      <c r="D25" s="80"/>
      <c r="E25" s="80"/>
      <c r="F25" s="17">
        <f t="shared" si="4"/>
        <v>0</v>
      </c>
      <c r="G25" s="7">
        <v>70</v>
      </c>
      <c r="H25" s="13">
        <f t="shared" si="6"/>
        <v>0</v>
      </c>
      <c r="I25" s="84"/>
      <c r="J25" s="84"/>
      <c r="K25" s="84"/>
      <c r="L25" s="84"/>
      <c r="M25" s="15">
        <f t="shared" si="1"/>
        <v>0</v>
      </c>
      <c r="N25" s="84"/>
      <c r="O25" s="84"/>
      <c r="P25" s="84"/>
      <c r="Q25" s="84"/>
      <c r="R25" s="84"/>
      <c r="S25" s="10">
        <f t="shared" si="2"/>
        <v>0</v>
      </c>
      <c r="T25" s="11">
        <f t="shared" si="3"/>
        <v>0</v>
      </c>
    </row>
    <row r="26" spans="1:20" ht="15.75" thickBot="1" x14ac:dyDescent="0.3">
      <c r="A26" s="17" t="s">
        <v>44</v>
      </c>
      <c r="B26" s="80"/>
      <c r="C26" s="80"/>
      <c r="D26" s="80"/>
      <c r="E26" s="80"/>
      <c r="F26" s="17">
        <f t="shared" si="4"/>
        <v>0</v>
      </c>
      <c r="G26" s="7">
        <v>70</v>
      </c>
      <c r="H26" s="18">
        <f t="shared" si="6"/>
        <v>0</v>
      </c>
      <c r="I26" s="84"/>
      <c r="J26" s="84"/>
      <c r="K26" s="84"/>
      <c r="L26" s="84"/>
      <c r="M26" s="15">
        <f t="shared" si="1"/>
        <v>0</v>
      </c>
      <c r="N26" s="84"/>
      <c r="O26" s="84"/>
      <c r="P26" s="84"/>
      <c r="Q26" s="84"/>
      <c r="R26" s="84"/>
      <c r="S26" s="10">
        <f t="shared" si="2"/>
        <v>0</v>
      </c>
      <c r="T26" s="11">
        <f t="shared" si="3"/>
        <v>0</v>
      </c>
    </row>
    <row r="27" spans="1:20" ht="15.75" thickBot="1" x14ac:dyDescent="0.3">
      <c r="A27" s="19"/>
      <c r="B27" s="20"/>
      <c r="C27" s="19"/>
      <c r="D27" s="19"/>
      <c r="E27" s="19"/>
      <c r="F27" s="19"/>
      <c r="G27" s="21"/>
      <c r="H27" s="46">
        <f t="shared" ref="H27:M27" si="7">SUM(H12:H26)</f>
        <v>570</v>
      </c>
      <c r="I27" s="23">
        <f t="shared" si="7"/>
        <v>1</v>
      </c>
      <c r="J27" s="23">
        <f t="shared" si="7"/>
        <v>3</v>
      </c>
      <c r="K27" s="23">
        <f t="shared" si="7"/>
        <v>3</v>
      </c>
      <c r="L27" s="23">
        <f t="shared" si="7"/>
        <v>3</v>
      </c>
      <c r="M27" s="45">
        <f t="shared" si="7"/>
        <v>150</v>
      </c>
      <c r="N27" s="23">
        <f t="shared" ref="N27:R27" si="8">SUM(N12:N26)</f>
        <v>1</v>
      </c>
      <c r="O27" s="23">
        <f t="shared" si="8"/>
        <v>3</v>
      </c>
      <c r="P27" s="23">
        <f t="shared" si="8"/>
        <v>3</v>
      </c>
      <c r="Q27" s="23">
        <f t="shared" si="8"/>
        <v>3</v>
      </c>
      <c r="R27" s="23">
        <f t="shared" si="8"/>
        <v>3</v>
      </c>
      <c r="S27" s="47">
        <f>SUM(S12:S26)</f>
        <v>195</v>
      </c>
      <c r="T27" s="22">
        <f>SUM(T12:T26)</f>
        <v>915</v>
      </c>
    </row>
    <row r="28" spans="1:2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8"/>
      <c r="B31" s="10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2" t="s">
        <v>32</v>
      </c>
      <c r="B32" s="103"/>
    </row>
    <row r="33" spans="1:20" x14ac:dyDescent="0.25">
      <c r="A33" s="72" t="s">
        <v>25</v>
      </c>
      <c r="B33" s="73" t="s">
        <v>26</v>
      </c>
    </row>
    <row r="34" spans="1:20" ht="30" x14ac:dyDescent="0.25">
      <c r="A34" s="74" t="s">
        <v>27</v>
      </c>
      <c r="B34" s="75" t="s">
        <v>31</v>
      </c>
      <c r="C34" s="27"/>
      <c r="D34" s="27"/>
      <c r="E34" s="27"/>
      <c r="F34" s="27"/>
      <c r="G34" s="27"/>
      <c r="H34" s="27"/>
    </row>
    <row r="35" spans="1:20" ht="30" x14ac:dyDescent="0.3">
      <c r="A35" s="74" t="s">
        <v>28</v>
      </c>
      <c r="B35" s="74" t="s">
        <v>46</v>
      </c>
      <c r="C35" s="27"/>
      <c r="D35" s="27"/>
      <c r="E35" s="37"/>
      <c r="F35" s="38"/>
      <c r="G35" s="38"/>
      <c r="H35" s="38"/>
      <c r="I35" s="37"/>
    </row>
    <row r="36" spans="1:20" ht="18.75" x14ac:dyDescent="0.3">
      <c r="A36" s="76" t="s">
        <v>29</v>
      </c>
      <c r="B36" s="77" t="s">
        <v>47</v>
      </c>
      <c r="C36" s="27"/>
      <c r="D36" s="27"/>
      <c r="E36" s="37"/>
      <c r="F36" s="38"/>
      <c r="G36" s="38"/>
      <c r="H36" s="38"/>
      <c r="I36" s="3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76" t="s">
        <v>48</v>
      </c>
      <c r="B37" s="77" t="s">
        <v>49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76" t="s">
        <v>50</v>
      </c>
      <c r="B38" s="77" t="s">
        <v>30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43" spans="1:20" ht="18.75" x14ac:dyDescent="0.3">
      <c r="A43" s="37" t="s">
        <v>51</v>
      </c>
    </row>
    <row r="46" spans="1:20" ht="18.75" x14ac:dyDescent="0.3">
      <c r="E46" s="37" t="s">
        <v>42</v>
      </c>
      <c r="F46" s="37"/>
      <c r="G46" s="37"/>
      <c r="H46" s="27"/>
    </row>
    <row r="47" spans="1:20" ht="18.75" x14ac:dyDescent="0.3">
      <c r="E47" s="37"/>
      <c r="F47" s="37" t="s">
        <v>45</v>
      </c>
      <c r="G47" s="37"/>
      <c r="H47" s="27"/>
    </row>
  </sheetData>
  <mergeCells count="19">
    <mergeCell ref="N10:R10"/>
    <mergeCell ref="S10:S11"/>
    <mergeCell ref="A31:B31"/>
    <mergeCell ref="T10:T11"/>
    <mergeCell ref="A32:B32"/>
    <mergeCell ref="M3:M4"/>
    <mergeCell ref="N3:N4"/>
    <mergeCell ref="A10:A11"/>
    <mergeCell ref="B10:B11"/>
    <mergeCell ref="C10:C11"/>
    <mergeCell ref="D10:D11"/>
    <mergeCell ref="E10:E11"/>
    <mergeCell ref="F10:F11"/>
    <mergeCell ref="G10:G11"/>
    <mergeCell ref="H10:H11"/>
    <mergeCell ref="I10:L10"/>
    <mergeCell ref="A7:D7"/>
    <mergeCell ref="A8:D8"/>
    <mergeCell ref="M10:M11"/>
  </mergeCells>
  <pageMargins left="0.74803149606299213" right="0.74803149606299213" top="0.70866141732283472" bottom="0.70866141732283472" header="0.31496062992125984" footer="0.31496062992125984"/>
  <pageSetup paperSize="9" scale="4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form VICTORIA OLIMP HOTEL</vt:lpstr>
      <vt:lpstr>form Hotel BELARUS</vt:lpstr>
      <vt:lpstr>_03.06.2015</vt:lpstr>
      <vt:lpstr>_21.07.2017</vt:lpstr>
      <vt:lpstr>'form Hotel BELARUS'!Druckbereich</vt:lpstr>
      <vt:lpstr>'form VICTORIA OLIMP HOTEL'!Druckbereich</vt:lpstr>
      <vt:lpstr>'form VICTORIA OLIMP HOTEL'!function</vt:lpstr>
      <vt:lpstr>function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Вероника</dc:creator>
  <cp:lastModifiedBy>Hoesl</cp:lastModifiedBy>
  <cp:lastPrinted>2018-06-19T10:18:47Z</cp:lastPrinted>
  <dcterms:created xsi:type="dcterms:W3CDTF">2015-03-19T07:46:17Z</dcterms:created>
  <dcterms:modified xsi:type="dcterms:W3CDTF">2018-06-19T14:14:53Z</dcterms:modified>
</cp:coreProperties>
</file>