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0" windowWidth="19980" windowHeight="7305"/>
  </bookViews>
  <sheets>
    <sheet name="Headquarter Hotel" sheetId="1" r:id="rId1"/>
    <sheet name="Referee Hotel" sheetId="6" r:id="rId2"/>
    <sheet name="Cat 1 - Herods" sheetId="2" r:id="rId3"/>
    <sheet name="Cat 1 - Orchid" sheetId="7" r:id="rId4"/>
    <sheet name="Cat 1 - Isrotel Tower" sheetId="9" r:id="rId5"/>
    <sheet name="Cat 2 - Publica" sheetId="3" r:id="rId6"/>
    <sheet name="Cat 3 - L Art" sheetId="5" r:id="rId7"/>
  </sheets>
  <calcPr calcId="145621" concurrentCalc="0"/>
</workbook>
</file>

<file path=xl/calcChain.xml><?xml version="1.0" encoding="utf-8"?>
<calcChain xmlns="http://schemas.openxmlformats.org/spreadsheetml/2006/main">
  <c r="I20" i="1" l="1"/>
  <c r="I14" i="1"/>
  <c r="I22" i="1"/>
  <c r="I27" i="1"/>
  <c r="I19" i="1"/>
  <c r="I19" i="5"/>
  <c r="U19" i="5"/>
  <c r="O19" i="5"/>
  <c r="I26" i="5"/>
  <c r="I25" i="5"/>
  <c r="I24" i="5"/>
  <c r="I23" i="5"/>
  <c r="I22" i="5"/>
  <c r="I21" i="5"/>
  <c r="I20" i="5"/>
  <c r="I26" i="3"/>
  <c r="I25" i="3"/>
  <c r="I24" i="3"/>
  <c r="I23" i="3"/>
  <c r="I22" i="3"/>
  <c r="I21" i="3"/>
  <c r="I20" i="3"/>
  <c r="I19" i="3"/>
  <c r="I26" i="9"/>
  <c r="I25" i="9"/>
  <c r="I24" i="9"/>
  <c r="I23" i="9"/>
  <c r="I22" i="9"/>
  <c r="I21" i="9"/>
  <c r="I20" i="9"/>
  <c r="I19" i="9"/>
  <c r="I26" i="7"/>
  <c r="I25" i="7"/>
  <c r="I24" i="7"/>
  <c r="I23" i="7"/>
  <c r="I22" i="7"/>
  <c r="I21" i="7"/>
  <c r="I20" i="7"/>
  <c r="I19" i="7"/>
  <c r="I26" i="2"/>
  <c r="I25" i="2"/>
  <c r="I24" i="2"/>
  <c r="I23" i="2"/>
  <c r="I22" i="2"/>
  <c r="I21" i="2"/>
  <c r="I20" i="2"/>
  <c r="I19" i="2"/>
  <c r="I26" i="6"/>
  <c r="I25" i="6"/>
  <c r="I24" i="6"/>
  <c r="I23" i="6"/>
  <c r="I22" i="6"/>
  <c r="I21" i="6"/>
  <c r="I20" i="6"/>
  <c r="I19" i="6"/>
  <c r="I21" i="1"/>
  <c r="I23" i="1"/>
  <c r="I24" i="1"/>
  <c r="I25" i="1"/>
  <c r="I26" i="1"/>
  <c r="I12" i="1"/>
  <c r="O27" i="9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12" i="3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I12" i="9"/>
  <c r="I13" i="9"/>
  <c r="I14" i="9"/>
  <c r="I15" i="9"/>
  <c r="I16" i="9"/>
  <c r="I17" i="9"/>
  <c r="I18" i="9"/>
  <c r="I27" i="9"/>
  <c r="V27" i="9"/>
  <c r="O30" i="9"/>
  <c r="V26" i="9"/>
  <c r="V25" i="9"/>
  <c r="V24" i="9"/>
  <c r="V23" i="9"/>
  <c r="V22" i="9"/>
  <c r="V21" i="9"/>
  <c r="V20" i="9"/>
  <c r="V19" i="9"/>
  <c r="V18" i="9"/>
  <c r="V17" i="9"/>
  <c r="V16" i="9"/>
  <c r="V15" i="9"/>
  <c r="V14" i="9"/>
  <c r="V13" i="9"/>
  <c r="V12" i="9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12" i="7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12" i="2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12" i="6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12" i="1"/>
  <c r="U12" i="7"/>
  <c r="U13" i="7"/>
  <c r="U14" i="7"/>
  <c r="U15" i="7"/>
  <c r="U16" i="7"/>
  <c r="U17" i="7"/>
  <c r="U18" i="7"/>
  <c r="U19" i="7"/>
  <c r="U20" i="7"/>
  <c r="U21" i="7"/>
  <c r="U22" i="7"/>
  <c r="U23" i="7"/>
  <c r="U24" i="7"/>
  <c r="U25" i="7"/>
  <c r="U26" i="7"/>
  <c r="U27" i="7"/>
  <c r="O27" i="7"/>
  <c r="I12" i="7"/>
  <c r="I13" i="7"/>
  <c r="I14" i="7"/>
  <c r="I15" i="7"/>
  <c r="I16" i="7"/>
  <c r="I17" i="7"/>
  <c r="I18" i="7"/>
  <c r="I27" i="7"/>
  <c r="V27" i="7"/>
  <c r="O30" i="7"/>
  <c r="V26" i="7"/>
  <c r="V25" i="7"/>
  <c r="V24" i="7"/>
  <c r="V23" i="7"/>
  <c r="V22" i="7"/>
  <c r="V21" i="7"/>
  <c r="V20" i="7"/>
  <c r="V19" i="7"/>
  <c r="V18" i="7"/>
  <c r="V17" i="7"/>
  <c r="V16" i="7"/>
  <c r="V15" i="7"/>
  <c r="V14" i="7"/>
  <c r="V13" i="7"/>
  <c r="V12" i="7"/>
  <c r="U12" i="5"/>
  <c r="O12" i="5"/>
  <c r="I12" i="5"/>
  <c r="U12" i="3"/>
  <c r="U12" i="2"/>
  <c r="U12" i="6"/>
  <c r="U12" i="1"/>
  <c r="I12" i="6"/>
  <c r="U13" i="6"/>
  <c r="U14" i="6"/>
  <c r="U15" i="6"/>
  <c r="U16" i="6"/>
  <c r="U17" i="6"/>
  <c r="U18" i="6"/>
  <c r="U19" i="6"/>
  <c r="U20" i="6"/>
  <c r="U21" i="6"/>
  <c r="U22" i="6"/>
  <c r="U23" i="6"/>
  <c r="U24" i="6"/>
  <c r="U25" i="6"/>
  <c r="U26" i="6"/>
  <c r="U27" i="6"/>
  <c r="O27" i="6"/>
  <c r="I13" i="6"/>
  <c r="I14" i="6"/>
  <c r="I15" i="6"/>
  <c r="I16" i="6"/>
  <c r="I17" i="6"/>
  <c r="I18" i="6"/>
  <c r="I27" i="6"/>
  <c r="V27" i="6"/>
  <c r="O30" i="6"/>
  <c r="V26" i="6"/>
  <c r="V25" i="6"/>
  <c r="V24" i="6"/>
  <c r="V23" i="6"/>
  <c r="V22" i="6"/>
  <c r="V21" i="6"/>
  <c r="V20" i="6"/>
  <c r="V19" i="6"/>
  <c r="V18" i="6"/>
  <c r="V17" i="6"/>
  <c r="V16" i="6"/>
  <c r="V15" i="6"/>
  <c r="V14" i="6"/>
  <c r="V13" i="6"/>
  <c r="V12" i="6"/>
  <c r="O13" i="5"/>
  <c r="O14" i="5"/>
  <c r="O15" i="5"/>
  <c r="O16" i="5"/>
  <c r="O27" i="5"/>
  <c r="O17" i="5"/>
  <c r="O18" i="5"/>
  <c r="O20" i="5"/>
  <c r="O21" i="5"/>
  <c r="O22" i="5"/>
  <c r="O23" i="5"/>
  <c r="O24" i="5"/>
  <c r="O25" i="5"/>
  <c r="O26" i="5"/>
  <c r="U26" i="5"/>
  <c r="U25" i="5"/>
  <c r="V25" i="5"/>
  <c r="U24" i="5"/>
  <c r="U23" i="5"/>
  <c r="U22" i="5"/>
  <c r="U21" i="5"/>
  <c r="V21" i="5"/>
  <c r="U20" i="5"/>
  <c r="V20" i="5"/>
  <c r="V19" i="5"/>
  <c r="U18" i="5"/>
  <c r="I18" i="5"/>
  <c r="U17" i="5"/>
  <c r="I17" i="5"/>
  <c r="U16" i="5"/>
  <c r="I16" i="5"/>
  <c r="V16" i="5"/>
  <c r="U15" i="5"/>
  <c r="I15" i="5"/>
  <c r="V15" i="5"/>
  <c r="U14" i="5"/>
  <c r="I14" i="5"/>
  <c r="U13" i="5"/>
  <c r="I13" i="5"/>
  <c r="U26" i="3"/>
  <c r="U25" i="3"/>
  <c r="V25" i="3"/>
  <c r="U24" i="3"/>
  <c r="U23" i="3"/>
  <c r="U22" i="3"/>
  <c r="U21" i="3"/>
  <c r="V21" i="3"/>
  <c r="U20" i="3"/>
  <c r="V20" i="3"/>
  <c r="U19" i="3"/>
  <c r="V19" i="3"/>
  <c r="U18" i="3"/>
  <c r="I18" i="3"/>
  <c r="U17" i="3"/>
  <c r="I17" i="3"/>
  <c r="U16" i="3"/>
  <c r="I16" i="3"/>
  <c r="U15" i="3"/>
  <c r="I15" i="3"/>
  <c r="V15" i="3"/>
  <c r="U14" i="3"/>
  <c r="I14" i="3"/>
  <c r="V14" i="3"/>
  <c r="U13" i="3"/>
  <c r="I13" i="3"/>
  <c r="I12" i="3"/>
  <c r="O27" i="2"/>
  <c r="U26" i="2"/>
  <c r="U25" i="2"/>
  <c r="U24" i="2"/>
  <c r="V24" i="2"/>
  <c r="U23" i="2"/>
  <c r="V23" i="2"/>
  <c r="U22" i="2"/>
  <c r="U21" i="2"/>
  <c r="U20" i="2"/>
  <c r="V20" i="2"/>
  <c r="U19" i="2"/>
  <c r="U18" i="2"/>
  <c r="I18" i="2"/>
  <c r="U17" i="2"/>
  <c r="I17" i="2"/>
  <c r="U16" i="2"/>
  <c r="I16" i="2"/>
  <c r="U15" i="2"/>
  <c r="I15" i="2"/>
  <c r="U14" i="2"/>
  <c r="I14" i="2"/>
  <c r="U13" i="2"/>
  <c r="I13" i="2"/>
  <c r="I12" i="2"/>
  <c r="V24" i="5"/>
  <c r="V23" i="5"/>
  <c r="V22" i="5"/>
  <c r="V26" i="5"/>
  <c r="V13" i="5"/>
  <c r="V17" i="5"/>
  <c r="I27" i="5"/>
  <c r="V14" i="5"/>
  <c r="V18" i="5"/>
  <c r="V12" i="5"/>
  <c r="U27" i="5"/>
  <c r="V27" i="5"/>
  <c r="O30" i="5"/>
  <c r="O27" i="3"/>
  <c r="V24" i="3"/>
  <c r="V23" i="3"/>
  <c r="V22" i="3"/>
  <c r="V26" i="3"/>
  <c r="V17" i="3"/>
  <c r="V16" i="3"/>
  <c r="V18" i="3"/>
  <c r="V13" i="3"/>
  <c r="I27" i="3"/>
  <c r="V12" i="3"/>
  <c r="U27" i="3"/>
  <c r="V14" i="2"/>
  <c r="V13" i="2"/>
  <c r="V17" i="2"/>
  <c r="V12" i="2"/>
  <c r="V25" i="2"/>
  <c r="V21" i="2"/>
  <c r="I27" i="2"/>
  <c r="V22" i="2"/>
  <c r="V26" i="2"/>
  <c r="V19" i="2"/>
  <c r="V16" i="2"/>
  <c r="V15" i="2"/>
  <c r="V18" i="2"/>
  <c r="U27" i="2"/>
  <c r="V27" i="2"/>
  <c r="O30" i="2"/>
  <c r="U19" i="1"/>
  <c r="V19" i="1"/>
  <c r="V27" i="3"/>
  <c r="O30" i="3"/>
  <c r="V22" i="1"/>
  <c r="V26" i="1"/>
  <c r="U13" i="1"/>
  <c r="U27" i="1"/>
  <c r="U14" i="1"/>
  <c r="V14" i="1"/>
  <c r="U15" i="1"/>
  <c r="I15" i="1"/>
  <c r="V15" i="1"/>
  <c r="U16" i="1"/>
  <c r="I16" i="1"/>
  <c r="V16" i="1"/>
  <c r="U17" i="1"/>
  <c r="U18" i="1"/>
  <c r="I18" i="1"/>
  <c r="V18" i="1"/>
  <c r="U20" i="1"/>
  <c r="V20" i="1"/>
  <c r="U21" i="1"/>
  <c r="V21" i="1"/>
  <c r="U22" i="1"/>
  <c r="U23" i="1"/>
  <c r="V23" i="1"/>
  <c r="U24" i="1"/>
  <c r="V24" i="1"/>
  <c r="U25" i="1"/>
  <c r="V25" i="1"/>
  <c r="U26" i="1"/>
  <c r="I13" i="1"/>
  <c r="I17" i="1"/>
  <c r="V13" i="1"/>
  <c r="V17" i="1"/>
  <c r="O27" i="1"/>
  <c r="V27" i="1"/>
  <c r="O30" i="1"/>
  <c r="V12" i="1"/>
</calcChain>
</file>

<file path=xl/sharedStrings.xml><?xml version="1.0" encoding="utf-8"?>
<sst xmlns="http://schemas.openxmlformats.org/spreadsheetml/2006/main" count="399" uniqueCount="46">
  <si>
    <t>Team</t>
  </si>
  <si>
    <t>No. Pax</t>
  </si>
  <si>
    <t>Room</t>
  </si>
  <si>
    <t>Names</t>
  </si>
  <si>
    <t>Function</t>
  </si>
  <si>
    <t>Arrival date</t>
  </si>
  <si>
    <t>Departure date</t>
  </si>
  <si>
    <t>No of nights</t>
  </si>
  <si>
    <t>Price per night (B&amp;B)</t>
  </si>
  <si>
    <t>Total dinners</t>
  </si>
  <si>
    <t>No. of lunches</t>
  </si>
  <si>
    <t>Total lunches</t>
  </si>
  <si>
    <t>Total</t>
  </si>
  <si>
    <t>Single</t>
  </si>
  <si>
    <t>coach</t>
  </si>
  <si>
    <t>Double</t>
  </si>
  <si>
    <t>athlete</t>
  </si>
  <si>
    <t xml:space="preserve">TOTAL </t>
  </si>
  <si>
    <t>24/4/2018</t>
  </si>
  <si>
    <t>Ravit Keren</t>
  </si>
  <si>
    <t>29/04/2018</t>
  </si>
  <si>
    <t>28/04/2018</t>
  </si>
  <si>
    <t xml:space="preserve">Total Accommodation </t>
  </si>
  <si>
    <t>No. Of persons</t>
  </si>
  <si>
    <t>Contact email</t>
  </si>
  <si>
    <t>Tel Aviv 2018, Israel</t>
  </si>
  <si>
    <t>Individual: 26-28 April 2018</t>
  </si>
  <si>
    <r>
      <t xml:space="preserve">IMPORTANT: </t>
    </r>
    <r>
      <rPr>
        <sz val="12"/>
        <color theme="1"/>
        <rFont val="Calibri"/>
        <family val="2"/>
        <scheme val="minor"/>
      </rPr>
      <t>FILL ALL THE GREY FIELDS</t>
    </r>
  </si>
  <si>
    <t>TRAVEL DETAILS</t>
  </si>
  <si>
    <t>Departure Date</t>
  </si>
  <si>
    <t>Departure Time</t>
  </si>
  <si>
    <t>Flight No.</t>
  </si>
  <si>
    <t>Arrival Time</t>
  </si>
  <si>
    <t>Arrival Date</t>
  </si>
  <si>
    <t>Ravit Keren +  Eyal Key</t>
  </si>
  <si>
    <t>No. of dinners</t>
  </si>
  <si>
    <r>
      <t xml:space="preserve">HOTELS AVAILABLE: </t>
    </r>
    <r>
      <rPr>
        <sz val="12"/>
        <rFont val="Calibri"/>
        <family val="2"/>
        <scheme val="minor"/>
      </rPr>
      <t>Publica Hotel, Herzilya</t>
    </r>
  </si>
  <si>
    <r>
      <t xml:space="preserve">HOTELS AVAILABLE: </t>
    </r>
    <r>
      <rPr>
        <sz val="12"/>
        <rFont val="Calibri"/>
        <family val="2"/>
        <scheme val="minor"/>
      </rPr>
      <t>Hilton Hotel, Tel Aviv</t>
    </r>
  </si>
  <si>
    <t xml:space="preserve">Early Check in Required </t>
  </si>
  <si>
    <r>
      <t xml:space="preserve">HOTELS AVAILABLE: </t>
    </r>
    <r>
      <rPr>
        <sz val="12"/>
        <rFont val="Calibri"/>
        <family val="2"/>
        <scheme val="minor"/>
      </rPr>
      <t>Isrotel Tower, Tel Aviv</t>
    </r>
  </si>
  <si>
    <t>Late CheckoutRequired</t>
  </si>
  <si>
    <r>
      <t xml:space="preserve">HOTELS AVAILABLE: </t>
    </r>
    <r>
      <rPr>
        <sz val="12"/>
        <rFont val="Calibri"/>
        <family val="2"/>
        <scheme val="minor"/>
      </rPr>
      <t>Herods, Tel Aviv</t>
    </r>
  </si>
  <si>
    <r>
      <t xml:space="preserve">HOTELS AVAILABLE: </t>
    </r>
    <r>
      <rPr>
        <sz val="12"/>
        <rFont val="Calibri"/>
        <family val="2"/>
        <scheme val="minor"/>
      </rPr>
      <t>Orchid, Tel Aviv</t>
    </r>
  </si>
  <si>
    <r>
      <t xml:space="preserve">HOTELS AVAILABLE: </t>
    </r>
    <r>
      <rPr>
        <sz val="12"/>
        <rFont val="Calibri"/>
        <family val="2"/>
        <scheme val="minor"/>
      </rPr>
      <t>Leonardo Art, Tel Aviv</t>
    </r>
  </si>
  <si>
    <r>
      <t xml:space="preserve">HOTELS AVAILABLE: </t>
    </r>
    <r>
      <rPr>
        <sz val="12"/>
        <rFont val="Calibri"/>
        <family val="2"/>
        <scheme val="minor"/>
      </rPr>
      <t>Leonardo Beach, Tel Aviv</t>
    </r>
  </si>
  <si>
    <t>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</si>
</sst>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€-2]\ #,##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22"/>
      <color rgb="FF000000"/>
      <name val="Calibri"/>
      <family val="2"/>
      <scheme val="minor"/>
    </font>
    <font>
      <b/>
      <sz val="9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96">
    <xf numFmtId="0" fontId="0" fillId="0" borderId="0" xfId="0"/>
    <xf numFmtId="0" fontId="2" fillId="0" borderId="0" xfId="1"/>
    <xf numFmtId="0" fontId="3" fillId="2" borderId="1" xfId="1" applyNumberFormat="1" applyFont="1" applyFill="1" applyBorder="1" applyAlignment="1" applyProtection="1">
      <alignment horizontal="center"/>
      <protection locked="0"/>
    </xf>
    <xf numFmtId="0" fontId="5" fillId="0" borderId="0" xfId="1" applyFont="1" applyFill="1" applyAlignment="1"/>
    <xf numFmtId="0" fontId="7" fillId="2" borderId="0" xfId="1" applyFont="1" applyFill="1" applyAlignment="1">
      <alignment horizontal="center"/>
    </xf>
    <xf numFmtId="0" fontId="6" fillId="2" borderId="10" xfId="1" applyFont="1" applyFill="1" applyBorder="1" applyAlignment="1" applyProtection="1">
      <protection locked="0"/>
    </xf>
    <xf numFmtId="0" fontId="6" fillId="0" borderId="0" xfId="1" applyFont="1" applyFill="1" applyAlignment="1"/>
    <xf numFmtId="0" fontId="6" fillId="0" borderId="0" xfId="1" applyFont="1" applyFill="1" applyBorder="1" applyAlignment="1" applyProtection="1">
      <protection locked="0"/>
    </xf>
    <xf numFmtId="0" fontId="6" fillId="0" borderId="0" xfId="1" applyFont="1" applyFill="1" applyBorder="1" applyAlignment="1" applyProtection="1"/>
    <xf numFmtId="0" fontId="7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0" fontId="9" fillId="3" borderId="1" xfId="1" applyFont="1" applyFill="1" applyBorder="1" applyAlignment="1">
      <alignment horizontal="center"/>
    </xf>
    <xf numFmtId="0" fontId="3" fillId="3" borderId="1" xfId="1" applyFont="1" applyFill="1" applyBorder="1"/>
    <xf numFmtId="0" fontId="3" fillId="2" borderId="1" xfId="1" applyFont="1" applyFill="1" applyBorder="1" applyProtection="1">
      <protection locked="0"/>
    </xf>
    <xf numFmtId="0" fontId="3" fillId="3" borderId="1" xfId="1" applyFont="1" applyFill="1" applyBorder="1" applyAlignment="1">
      <alignment horizontal="center"/>
    </xf>
    <xf numFmtId="0" fontId="3" fillId="0" borderId="0" xfId="1" applyFont="1" applyBorder="1"/>
    <xf numFmtId="14" fontId="3" fillId="0" borderId="0" xfId="1" applyNumberFormat="1" applyFont="1"/>
    <xf numFmtId="0" fontId="8" fillId="0" borderId="0" xfId="1" applyFont="1"/>
    <xf numFmtId="0" fontId="3" fillId="0" borderId="3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8" fillId="0" borderId="0" xfId="1" applyFont="1" applyBorder="1" applyAlignment="1"/>
    <xf numFmtId="14" fontId="3" fillId="0" borderId="0" xfId="1" applyNumberFormat="1" applyFont="1" applyBorder="1" applyAlignment="1"/>
    <xf numFmtId="0" fontId="3" fillId="0" borderId="0" xfId="1" applyFont="1" applyBorder="1" applyAlignment="1"/>
    <xf numFmtId="0" fontId="10" fillId="3" borderId="1" xfId="1" applyFont="1" applyFill="1" applyBorder="1" applyAlignment="1">
      <alignment horizontal="center"/>
    </xf>
    <xf numFmtId="0" fontId="11" fillId="2" borderId="1" xfId="1" applyNumberFormat="1" applyFont="1" applyFill="1" applyBorder="1" applyAlignment="1" applyProtection="1">
      <alignment horizontal="center"/>
      <protection locked="0"/>
    </xf>
    <xf numFmtId="0" fontId="11" fillId="3" borderId="1" xfId="1" applyFont="1" applyFill="1" applyBorder="1" applyAlignment="1">
      <alignment horizontal="center"/>
    </xf>
    <xf numFmtId="0" fontId="10" fillId="2" borderId="1" xfId="1" applyFont="1" applyFill="1" applyBorder="1" applyAlignment="1" applyProtection="1">
      <alignment horizontal="center"/>
      <protection locked="0"/>
    </xf>
    <xf numFmtId="14" fontId="10" fillId="2" borderId="1" xfId="1" applyNumberFormat="1" applyFont="1" applyFill="1" applyBorder="1" applyProtection="1">
      <protection locked="0"/>
    </xf>
    <xf numFmtId="164" fontId="0" fillId="0" borderId="0" xfId="0" applyNumberFormat="1"/>
    <xf numFmtId="164" fontId="6" fillId="0" borderId="0" xfId="1" applyNumberFormat="1" applyFont="1" applyFill="1" applyBorder="1" applyAlignment="1" applyProtection="1">
      <protection locked="0"/>
    </xf>
    <xf numFmtId="164" fontId="2" fillId="0" borderId="0" xfId="1" applyNumberFormat="1"/>
    <xf numFmtId="164" fontId="8" fillId="0" borderId="0" xfId="1" applyNumberFormat="1" applyFont="1" applyBorder="1" applyAlignment="1">
      <alignment horizontal="center"/>
    </xf>
    <xf numFmtId="0" fontId="2" fillId="0" borderId="0" xfId="1"/>
    <xf numFmtId="0" fontId="7" fillId="2" borderId="0" xfId="1" applyFont="1" applyFill="1"/>
    <xf numFmtId="0" fontId="3" fillId="2" borderId="0" xfId="1" applyFont="1" applyFill="1"/>
    <xf numFmtId="0" fontId="3" fillId="2" borderId="1" xfId="1" applyFont="1" applyFill="1" applyBorder="1" applyProtection="1">
      <protection locked="0"/>
    </xf>
    <xf numFmtId="0" fontId="8" fillId="3" borderId="1" xfId="1" applyFont="1" applyFill="1" applyBorder="1" applyAlignment="1">
      <alignment horizontal="center" vertical="center" wrapText="1"/>
    </xf>
    <xf numFmtId="14" fontId="3" fillId="2" borderId="1" xfId="1" applyNumberFormat="1" applyFont="1" applyFill="1" applyBorder="1" applyProtection="1"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1" fillId="3" borderId="0" xfId="0" applyFont="1" applyFill="1"/>
    <xf numFmtId="165" fontId="10" fillId="3" borderId="1" xfId="1" applyNumberFormat="1" applyFont="1" applyFill="1" applyBorder="1" applyAlignment="1">
      <alignment horizontal="center"/>
    </xf>
    <xf numFmtId="165" fontId="11" fillId="3" borderId="1" xfId="1" applyNumberFormat="1" applyFont="1" applyFill="1" applyBorder="1" applyAlignment="1">
      <alignment horizontal="center"/>
    </xf>
    <xf numFmtId="165" fontId="9" fillId="3" borderId="1" xfId="1" applyNumberFormat="1" applyFont="1" applyFill="1" applyBorder="1" applyAlignment="1">
      <alignment horizontal="center"/>
    </xf>
    <xf numFmtId="165" fontId="3" fillId="3" borderId="1" xfId="1" applyNumberFormat="1" applyFont="1" applyFill="1" applyBorder="1" applyAlignment="1">
      <alignment horizontal="center"/>
    </xf>
    <xf numFmtId="165" fontId="11" fillId="3" borderId="1" xfId="1" applyNumberFormat="1" applyFont="1" applyFill="1" applyBorder="1" applyAlignment="1" applyProtection="1">
      <alignment horizontal="center"/>
    </xf>
    <xf numFmtId="0" fontId="2" fillId="2" borderId="0" xfId="1" applyFill="1"/>
    <xf numFmtId="164" fontId="17" fillId="3" borderId="0" xfId="0" applyNumberFormat="1" applyFont="1" applyFill="1"/>
    <xf numFmtId="0" fontId="0" fillId="3" borderId="0" xfId="0" applyFill="1"/>
    <xf numFmtId="165" fontId="8" fillId="0" borderId="10" xfId="1" applyNumberFormat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165" fontId="0" fillId="3" borderId="0" xfId="0" applyNumberFormat="1" applyFill="1"/>
    <xf numFmtId="0" fontId="3" fillId="2" borderId="1" xfId="1" applyNumberFormat="1" applyFont="1" applyFill="1" applyBorder="1" applyAlignment="1" applyProtection="1">
      <alignment horizontal="center" vertical="center"/>
      <protection locked="0"/>
    </xf>
    <xf numFmtId="165" fontId="18" fillId="0" borderId="10" xfId="1" applyNumberFormat="1" applyFont="1" applyBorder="1" applyAlignment="1">
      <alignment horizontal="center"/>
    </xf>
    <xf numFmtId="0" fontId="2" fillId="3" borderId="0" xfId="1" applyFill="1"/>
    <xf numFmtId="165" fontId="3" fillId="3" borderId="1" xfId="1" applyNumberFormat="1" applyFont="1" applyFill="1" applyBorder="1" applyAlignment="1" applyProtection="1">
      <alignment horizontal="center"/>
    </xf>
    <xf numFmtId="0" fontId="19" fillId="2" borderId="0" xfId="1" applyFont="1" applyFill="1"/>
    <xf numFmtId="0" fontId="7" fillId="2" borderId="0" xfId="1" applyFont="1" applyFill="1" applyAlignment="1"/>
    <xf numFmtId="0" fontId="0" fillId="2" borderId="0" xfId="0" applyFill="1" applyAlignment="1"/>
    <xf numFmtId="0" fontId="7" fillId="3" borderId="0" xfId="1" applyFont="1" applyFill="1"/>
    <xf numFmtId="0" fontId="6" fillId="3" borderId="0" xfId="1" applyFont="1" applyFill="1"/>
    <xf numFmtId="0" fontId="17" fillId="3" borderId="1" xfId="1" applyFont="1" applyFill="1" applyBorder="1"/>
    <xf numFmtId="0" fontId="11" fillId="3" borderId="1" xfId="1" applyFont="1" applyFill="1" applyBorder="1"/>
    <xf numFmtId="0" fontId="10" fillId="2" borderId="1" xfId="1" applyFont="1" applyFill="1" applyBorder="1" applyProtection="1">
      <protection locked="0"/>
    </xf>
    <xf numFmtId="0" fontId="10" fillId="2" borderId="1" xfId="1" applyFont="1" applyFill="1" applyBorder="1" applyAlignment="1" applyProtection="1">
      <alignment wrapText="1"/>
      <protection locked="0"/>
    </xf>
    <xf numFmtId="0" fontId="20" fillId="0" borderId="1" xfId="1" applyFont="1" applyBorder="1" applyAlignment="1">
      <alignment horizontal="center" vertical="center" wrapText="1"/>
    </xf>
    <xf numFmtId="164" fontId="2" fillId="3" borderId="0" xfId="1" applyNumberFormat="1" applyFill="1"/>
    <xf numFmtId="0" fontId="7" fillId="2" borderId="0" xfId="1" applyFont="1" applyFill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7" fillId="2" borderId="0" xfId="1" applyFont="1" applyFill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7" fillId="2" borderId="0" xfId="1" applyFont="1" applyFill="1" applyAlignment="1">
      <alignment horizontal="center"/>
    </xf>
    <xf numFmtId="0" fontId="21" fillId="0" borderId="1" xfId="1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4" fillId="2" borderId="0" xfId="0" applyFont="1" applyFill="1" applyAlignment="1">
      <alignment horizontal="center"/>
    </xf>
    <xf numFmtId="165" fontId="4" fillId="0" borderId="6" xfId="1" applyNumberFormat="1" applyFont="1" applyBorder="1" applyAlignment="1">
      <alignment horizontal="center"/>
    </xf>
    <xf numFmtId="165" fontId="4" fillId="0" borderId="7" xfId="1" applyNumberFormat="1" applyFont="1" applyBorder="1" applyAlignment="1">
      <alignment horizontal="center"/>
    </xf>
    <xf numFmtId="165" fontId="4" fillId="0" borderId="8" xfId="1" applyNumberFormat="1" applyFont="1" applyBorder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164" fontId="8" fillId="0" borderId="2" xfId="1" applyNumberFormat="1" applyFont="1" applyBorder="1" applyAlignment="1">
      <alignment horizontal="center" vertical="center" wrapText="1"/>
    </xf>
    <xf numFmtId="164" fontId="8" fillId="0" borderId="11" xfId="1" applyNumberFormat="1" applyFont="1" applyBorder="1" applyAlignment="1">
      <alignment horizontal="center" vertical="center" wrapText="1"/>
    </xf>
    <xf numFmtId="164" fontId="8" fillId="0" borderId="1" xfId="1" applyNumberFormat="1" applyFont="1" applyBorder="1" applyAlignment="1">
      <alignment horizontal="center" vertical="center" wrapText="1"/>
    </xf>
    <xf numFmtId="0" fontId="7" fillId="2" borderId="0" xfId="1" applyFont="1" applyFill="1" applyAlignment="1">
      <alignment horizontal="center"/>
    </xf>
    <xf numFmtId="0" fontId="7" fillId="2" borderId="9" xfId="1" applyFont="1" applyFill="1" applyBorder="1" applyAlignment="1">
      <alignment horizontal="center"/>
    </xf>
    <xf numFmtId="0" fontId="6" fillId="2" borderId="6" xfId="1" applyFont="1" applyFill="1" applyBorder="1" applyAlignment="1" applyProtection="1">
      <alignment horizontal="center"/>
      <protection locked="0"/>
    </xf>
    <xf numFmtId="0" fontId="6" fillId="2" borderId="7" xfId="1" applyFont="1" applyFill="1" applyBorder="1" applyAlignment="1" applyProtection="1">
      <alignment horizontal="center"/>
      <protection locked="0"/>
    </xf>
    <xf numFmtId="0" fontId="6" fillId="2" borderId="8" xfId="1" applyFont="1" applyFill="1" applyBorder="1" applyAlignment="1" applyProtection="1">
      <alignment horizontal="center"/>
      <protection locked="0"/>
    </xf>
    <xf numFmtId="0" fontId="8" fillId="0" borderId="2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/>
    </xf>
    <xf numFmtId="0" fontId="13" fillId="0" borderId="1" xfId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1657350</xdr:colOff>
      <xdr:row>0</xdr:row>
      <xdr:rowOff>66675</xdr:rowOff>
    </xdr:from>
    <xdr:to>
      <xdr:col>16</xdr:col>
      <xdr:colOff>466725</xdr:colOff>
      <xdr:row>0</xdr:row>
      <xdr:rowOff>1367965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66675"/>
          <a:ext cx="10058400" cy="1301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1657350</xdr:colOff>
      <xdr:row>0</xdr:row>
      <xdr:rowOff>76200</xdr:rowOff>
    </xdr:from>
    <xdr:to>
      <xdr:col>16</xdr:col>
      <xdr:colOff>466725</xdr:colOff>
      <xdr:row>0</xdr:row>
      <xdr:rowOff>1377490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76200"/>
          <a:ext cx="10058400" cy="1301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1647825</xdr:colOff>
      <xdr:row>0</xdr:row>
      <xdr:rowOff>76200</xdr:rowOff>
    </xdr:from>
    <xdr:to>
      <xdr:col>16</xdr:col>
      <xdr:colOff>457200</xdr:colOff>
      <xdr:row>0</xdr:row>
      <xdr:rowOff>1377490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3725" y="76200"/>
          <a:ext cx="10058400" cy="1301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1647825</xdr:colOff>
      <xdr:row>0</xdr:row>
      <xdr:rowOff>76200</xdr:rowOff>
    </xdr:from>
    <xdr:to>
      <xdr:col>16</xdr:col>
      <xdr:colOff>457200</xdr:colOff>
      <xdr:row>0</xdr:row>
      <xdr:rowOff>1377490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3725" y="76200"/>
          <a:ext cx="10058400" cy="1301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</xdr:colOff>
      <xdr:row>0</xdr:row>
      <xdr:rowOff>38100</xdr:rowOff>
    </xdr:from>
    <xdr:to>
      <xdr:col>16</xdr:col>
      <xdr:colOff>571500</xdr:colOff>
      <xdr:row>0</xdr:row>
      <xdr:rowOff>1339390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8025" y="38100"/>
          <a:ext cx="10058400" cy="13012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1657350</xdr:colOff>
      <xdr:row>0</xdr:row>
      <xdr:rowOff>66675</xdr:rowOff>
    </xdr:from>
    <xdr:to>
      <xdr:col>16</xdr:col>
      <xdr:colOff>466725</xdr:colOff>
      <xdr:row>0</xdr:row>
      <xdr:rowOff>1367965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66675"/>
          <a:ext cx="10058400" cy="13012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1657350</xdr:colOff>
      <xdr:row>0</xdr:row>
      <xdr:rowOff>66675</xdr:rowOff>
    </xdr:from>
    <xdr:to>
      <xdr:col>16</xdr:col>
      <xdr:colOff>466725</xdr:colOff>
      <xdr:row>0</xdr:row>
      <xdr:rowOff>1367965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66675"/>
          <a:ext cx="10058400" cy="1301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abSelected="1" topLeftCell="A7" workbookViewId="0">
      <selection activeCell="I21" sqref="I21"/>
    </sheetView>
  </sheetViews>
  <sheetFormatPr defaultRowHeight="15" x14ac:dyDescent="0.25"/>
  <cols>
    <col min="2" max="2" width="13.140625" customWidth="1"/>
    <col min="3" max="3" width="25.28515625" customWidth="1"/>
    <col min="4" max="4" width="16.42578125" customWidth="1"/>
    <col min="5" max="5" width="13.85546875" customWidth="1"/>
    <col min="6" max="6" width="15" customWidth="1"/>
    <col min="7" max="7" width="10.42578125" customWidth="1"/>
    <col min="9" max="9" width="13" customWidth="1"/>
    <col min="15" max="15" width="10.7109375" style="30" customWidth="1"/>
    <col min="21" max="22" width="9.140625" style="30"/>
  </cols>
  <sheetData>
    <row r="1" spans="1:22" ht="108.75" customHeight="1" x14ac:dyDescent="0.2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 ht="23.25" x14ac:dyDescent="0.35">
      <c r="A2" s="76" t="s">
        <v>25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</row>
    <row r="3" spans="1:22" ht="23.25" x14ac:dyDescent="0.35">
      <c r="A3" s="76" t="s">
        <v>26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</row>
    <row r="5" spans="1:22" ht="15.75" x14ac:dyDescent="0.25">
      <c r="C5" s="41"/>
      <c r="D5" s="41"/>
      <c r="F5" s="77" t="s">
        <v>27</v>
      </c>
      <c r="G5" s="77"/>
      <c r="H5" s="77"/>
      <c r="I5" s="77"/>
      <c r="J5" s="77"/>
      <c r="K5" s="77"/>
      <c r="L5" s="77"/>
      <c r="M5" s="77"/>
      <c r="N5" s="77"/>
    </row>
    <row r="6" spans="1:22" ht="15.75" thickBot="1" x14ac:dyDescent="0.3"/>
    <row r="7" spans="1:22" ht="21.75" thickBot="1" x14ac:dyDescent="0.4">
      <c r="A7" s="3"/>
      <c r="B7" s="4" t="s">
        <v>0</v>
      </c>
      <c r="C7" s="5"/>
      <c r="D7" s="6"/>
      <c r="E7" s="87" t="s">
        <v>24</v>
      </c>
      <c r="F7" s="88"/>
      <c r="G7" s="89"/>
      <c r="H7" s="90"/>
      <c r="I7" s="91"/>
      <c r="J7" s="7"/>
      <c r="K7" s="7"/>
      <c r="L7" s="8"/>
      <c r="M7" s="7"/>
      <c r="N7" s="7"/>
      <c r="O7" s="31"/>
      <c r="P7" s="7"/>
      <c r="Q7" s="3"/>
      <c r="R7" s="3"/>
      <c r="S7" s="1"/>
      <c r="T7" s="1"/>
      <c r="U7" s="32"/>
      <c r="V7" s="32"/>
    </row>
    <row r="8" spans="1:22" x14ac:dyDescent="0.25">
      <c r="O8" s="48"/>
      <c r="P8" s="49"/>
      <c r="Q8" s="53"/>
    </row>
    <row r="9" spans="1:22" ht="15.75" x14ac:dyDescent="0.25">
      <c r="A9" s="9"/>
      <c r="B9" s="61"/>
      <c r="C9" s="62"/>
      <c r="D9" s="1"/>
      <c r="E9" s="59" t="s">
        <v>37</v>
      </c>
      <c r="F9" s="60"/>
      <c r="G9" s="58"/>
      <c r="H9" s="47"/>
      <c r="I9" s="1"/>
      <c r="J9" s="1"/>
      <c r="K9" s="1"/>
      <c r="L9" s="1"/>
      <c r="M9" s="1"/>
      <c r="N9" s="1"/>
      <c r="O9" s="68"/>
      <c r="P9" s="56"/>
      <c r="Q9" s="56"/>
      <c r="R9" s="1"/>
      <c r="S9" s="1"/>
      <c r="T9" s="1"/>
      <c r="U9" s="32"/>
      <c r="V9" s="32"/>
    </row>
    <row r="10" spans="1:22" x14ac:dyDescent="0.25">
      <c r="A10" s="92" t="s">
        <v>1</v>
      </c>
      <c r="B10" s="81" t="s">
        <v>2</v>
      </c>
      <c r="C10" s="81" t="s">
        <v>3</v>
      </c>
      <c r="D10" s="81" t="s">
        <v>4</v>
      </c>
      <c r="E10" s="81" t="s">
        <v>5</v>
      </c>
      <c r="F10" s="81" t="s">
        <v>6</v>
      </c>
      <c r="G10" s="81" t="s">
        <v>7</v>
      </c>
      <c r="H10" s="81" t="s">
        <v>8</v>
      </c>
      <c r="I10" s="95" t="s">
        <v>22</v>
      </c>
      <c r="J10" s="81" t="s">
        <v>35</v>
      </c>
      <c r="K10" s="81"/>
      <c r="L10" s="81"/>
      <c r="M10" s="81"/>
      <c r="N10" s="81"/>
      <c r="O10" s="86" t="s">
        <v>9</v>
      </c>
      <c r="P10" s="82" t="s">
        <v>10</v>
      </c>
      <c r="Q10" s="83"/>
      <c r="R10" s="83"/>
      <c r="S10" s="83"/>
      <c r="T10" s="83"/>
      <c r="U10" s="84" t="s">
        <v>11</v>
      </c>
      <c r="V10" s="84" t="s">
        <v>12</v>
      </c>
    </row>
    <row r="11" spans="1:22" ht="31.5" customHeight="1" x14ac:dyDescent="0.25">
      <c r="A11" s="93"/>
      <c r="B11" s="81"/>
      <c r="C11" s="81"/>
      <c r="D11" s="81"/>
      <c r="E11" s="81"/>
      <c r="F11" s="81"/>
      <c r="G11" s="81"/>
      <c r="H11" s="81"/>
      <c r="I11" s="95"/>
      <c r="J11" s="10">
        <v>24.04</v>
      </c>
      <c r="K11" s="10">
        <v>25.04</v>
      </c>
      <c r="L11" s="10">
        <v>26.04</v>
      </c>
      <c r="M11" s="11">
        <v>27.04</v>
      </c>
      <c r="N11" s="11">
        <v>28.04</v>
      </c>
      <c r="O11" s="86"/>
      <c r="P11" s="10">
        <v>24.04</v>
      </c>
      <c r="Q11" s="10">
        <v>25.04</v>
      </c>
      <c r="R11" s="10">
        <v>26.04</v>
      </c>
      <c r="S11" s="11">
        <v>27.04</v>
      </c>
      <c r="T11" s="11">
        <v>28.04</v>
      </c>
      <c r="U11" s="85"/>
      <c r="V11" s="85"/>
    </row>
    <row r="12" spans="1:22" x14ac:dyDescent="0.25">
      <c r="A12" s="74" t="s">
        <v>45</v>
      </c>
      <c r="B12" s="63" t="s">
        <v>13</v>
      </c>
      <c r="C12" s="65" t="s">
        <v>19</v>
      </c>
      <c r="D12" s="28" t="s">
        <v>14</v>
      </c>
      <c r="E12" s="29" t="s">
        <v>18</v>
      </c>
      <c r="F12" s="29" t="s">
        <v>20</v>
      </c>
      <c r="G12" s="25">
        <v>5</v>
      </c>
      <c r="H12" s="42">
        <v>290</v>
      </c>
      <c r="I12" s="43">
        <f>G12*H12</f>
        <v>1450</v>
      </c>
      <c r="J12" s="26">
        <v>1</v>
      </c>
      <c r="K12" s="26">
        <v>1</v>
      </c>
      <c r="L12" s="26">
        <v>1</v>
      </c>
      <c r="M12" s="26">
        <v>1</v>
      </c>
      <c r="N12" s="26">
        <v>1</v>
      </c>
      <c r="O12" s="42">
        <f>SUM(J12:N12)*40</f>
        <v>200</v>
      </c>
      <c r="P12" s="26">
        <v>1</v>
      </c>
      <c r="Q12" s="26">
        <v>1</v>
      </c>
      <c r="R12" s="26">
        <v>1</v>
      </c>
      <c r="S12" s="26">
        <v>1</v>
      </c>
      <c r="T12" s="26">
        <v>1</v>
      </c>
      <c r="U12" s="46">
        <f>SUM(P12:T12)*25</f>
        <v>125</v>
      </c>
      <c r="V12" s="44">
        <f>U12+O12+I12</f>
        <v>1775</v>
      </c>
    </row>
    <row r="13" spans="1:22" x14ac:dyDescent="0.25">
      <c r="A13" s="12">
        <v>1</v>
      </c>
      <c r="B13" s="14" t="s">
        <v>13</v>
      </c>
      <c r="C13" s="37"/>
      <c r="D13" s="28"/>
      <c r="E13" s="29"/>
      <c r="F13" s="29"/>
      <c r="G13" s="13">
        <v>0</v>
      </c>
      <c r="H13" s="44">
        <v>290</v>
      </c>
      <c r="I13" s="45">
        <f t="shared" ref="I13:I18" si="0">G13*H13</f>
        <v>0</v>
      </c>
      <c r="J13" s="2"/>
      <c r="K13" s="2"/>
      <c r="L13" s="2"/>
      <c r="M13" s="2"/>
      <c r="N13" s="2"/>
      <c r="O13" s="44">
        <f t="shared" ref="O13:O26" si="1">SUM(J13:N13)*40</f>
        <v>0</v>
      </c>
      <c r="P13" s="2"/>
      <c r="Q13" s="2"/>
      <c r="R13" s="2"/>
      <c r="S13" s="2"/>
      <c r="T13" s="2"/>
      <c r="U13" s="57">
        <f t="shared" ref="U13:U26" si="2">SUM(P13:T13)*25</f>
        <v>0</v>
      </c>
      <c r="V13" s="44">
        <f t="shared" ref="V13:V26" si="3">U13+O13+I13</f>
        <v>0</v>
      </c>
    </row>
    <row r="14" spans="1:22" x14ac:dyDescent="0.25">
      <c r="A14" s="12">
        <v>1</v>
      </c>
      <c r="B14" s="14" t="s">
        <v>13</v>
      </c>
      <c r="C14" s="37"/>
      <c r="D14" s="28"/>
      <c r="E14" s="29"/>
      <c r="F14" s="29"/>
      <c r="G14" s="13">
        <v>0</v>
      </c>
      <c r="H14" s="44">
        <v>290</v>
      </c>
      <c r="I14" s="45">
        <f>G14*H14</f>
        <v>0</v>
      </c>
      <c r="J14" s="2"/>
      <c r="K14" s="2"/>
      <c r="L14" s="2"/>
      <c r="M14" s="2"/>
      <c r="N14" s="2"/>
      <c r="O14" s="44">
        <f t="shared" si="1"/>
        <v>0</v>
      </c>
      <c r="P14" s="2"/>
      <c r="Q14" s="2"/>
      <c r="R14" s="2"/>
      <c r="S14" s="2"/>
      <c r="T14" s="2"/>
      <c r="U14" s="57">
        <f t="shared" si="2"/>
        <v>0</v>
      </c>
      <c r="V14" s="44">
        <f t="shared" si="3"/>
        <v>0</v>
      </c>
    </row>
    <row r="15" spans="1:22" x14ac:dyDescent="0.25">
      <c r="A15" s="12">
        <v>1</v>
      </c>
      <c r="B15" s="14" t="s">
        <v>13</v>
      </c>
      <c r="C15" s="37"/>
      <c r="D15" s="28"/>
      <c r="E15" s="29"/>
      <c r="F15" s="29"/>
      <c r="G15" s="13">
        <v>0</v>
      </c>
      <c r="H15" s="44">
        <v>290</v>
      </c>
      <c r="I15" s="45">
        <f t="shared" si="0"/>
        <v>0</v>
      </c>
      <c r="J15" s="2"/>
      <c r="K15" s="2"/>
      <c r="L15" s="2"/>
      <c r="M15" s="2"/>
      <c r="N15" s="2"/>
      <c r="O15" s="44">
        <f t="shared" si="1"/>
        <v>0</v>
      </c>
      <c r="P15" s="2"/>
      <c r="Q15" s="2"/>
      <c r="R15" s="2"/>
      <c r="S15" s="2"/>
      <c r="T15" s="2"/>
      <c r="U15" s="57">
        <f t="shared" si="2"/>
        <v>0</v>
      </c>
      <c r="V15" s="44">
        <f t="shared" si="3"/>
        <v>0</v>
      </c>
    </row>
    <row r="16" spans="1:22" x14ac:dyDescent="0.25">
      <c r="A16" s="12">
        <v>1</v>
      </c>
      <c r="B16" s="14" t="s">
        <v>13</v>
      </c>
      <c r="C16" s="37"/>
      <c r="D16" s="28"/>
      <c r="E16" s="29"/>
      <c r="F16" s="29"/>
      <c r="G16" s="13">
        <v>0</v>
      </c>
      <c r="H16" s="44">
        <v>290</v>
      </c>
      <c r="I16" s="45">
        <f t="shared" si="0"/>
        <v>0</v>
      </c>
      <c r="J16" s="2"/>
      <c r="K16" s="2"/>
      <c r="L16" s="2"/>
      <c r="M16" s="2"/>
      <c r="N16" s="2"/>
      <c r="O16" s="44">
        <f t="shared" si="1"/>
        <v>0</v>
      </c>
      <c r="P16" s="2"/>
      <c r="Q16" s="2"/>
      <c r="R16" s="2"/>
      <c r="S16" s="2"/>
      <c r="T16" s="2"/>
      <c r="U16" s="57">
        <f t="shared" si="2"/>
        <v>0</v>
      </c>
      <c r="V16" s="44">
        <f t="shared" si="3"/>
        <v>0</v>
      </c>
    </row>
    <row r="17" spans="1:22" x14ac:dyDescent="0.25">
      <c r="A17" s="12">
        <v>1</v>
      </c>
      <c r="B17" s="14" t="s">
        <v>13</v>
      </c>
      <c r="C17" s="37"/>
      <c r="D17" s="28"/>
      <c r="E17" s="29"/>
      <c r="F17" s="29"/>
      <c r="G17" s="13">
        <v>0</v>
      </c>
      <c r="H17" s="44">
        <v>290</v>
      </c>
      <c r="I17" s="45">
        <f t="shared" si="0"/>
        <v>0</v>
      </c>
      <c r="J17" s="2"/>
      <c r="K17" s="2"/>
      <c r="L17" s="2"/>
      <c r="M17" s="2"/>
      <c r="N17" s="2"/>
      <c r="O17" s="44">
        <f t="shared" si="1"/>
        <v>0</v>
      </c>
      <c r="P17" s="2"/>
      <c r="Q17" s="2"/>
      <c r="R17" s="2"/>
      <c r="S17" s="2"/>
      <c r="T17" s="2"/>
      <c r="U17" s="57">
        <f t="shared" si="2"/>
        <v>0</v>
      </c>
      <c r="V17" s="44">
        <f t="shared" si="3"/>
        <v>0</v>
      </c>
    </row>
    <row r="18" spans="1:22" x14ac:dyDescent="0.25">
      <c r="A18" s="12">
        <v>1</v>
      </c>
      <c r="B18" s="14" t="s">
        <v>13</v>
      </c>
      <c r="C18" s="37"/>
      <c r="D18" s="28"/>
      <c r="E18" s="29"/>
      <c r="F18" s="29"/>
      <c r="G18" s="13">
        <v>0</v>
      </c>
      <c r="H18" s="44">
        <v>290</v>
      </c>
      <c r="I18" s="45">
        <f t="shared" si="0"/>
        <v>0</v>
      </c>
      <c r="J18" s="2"/>
      <c r="K18" s="2"/>
      <c r="L18" s="2"/>
      <c r="M18" s="2"/>
      <c r="N18" s="2"/>
      <c r="O18" s="44">
        <f t="shared" si="1"/>
        <v>0</v>
      </c>
      <c r="P18" s="2"/>
      <c r="Q18" s="2"/>
      <c r="R18" s="2"/>
      <c r="S18" s="2"/>
      <c r="T18" s="2"/>
      <c r="U18" s="57">
        <f t="shared" si="2"/>
        <v>0</v>
      </c>
      <c r="V18" s="44">
        <f t="shared" si="3"/>
        <v>0</v>
      </c>
    </row>
    <row r="19" spans="1:22" x14ac:dyDescent="0.25">
      <c r="A19" s="74" t="s">
        <v>45</v>
      </c>
      <c r="B19" s="64" t="s">
        <v>15</v>
      </c>
      <c r="C19" s="66" t="s">
        <v>34</v>
      </c>
      <c r="D19" s="28" t="s">
        <v>16</v>
      </c>
      <c r="E19" s="29" t="s">
        <v>18</v>
      </c>
      <c r="F19" s="29" t="s">
        <v>21</v>
      </c>
      <c r="G19" s="27">
        <v>5</v>
      </c>
      <c r="H19" s="43">
        <v>175</v>
      </c>
      <c r="I19" s="43">
        <f>G19*(H19*2)</f>
        <v>1750</v>
      </c>
      <c r="J19" s="26">
        <v>2</v>
      </c>
      <c r="K19" s="26">
        <v>2</v>
      </c>
      <c r="L19" s="26">
        <v>2</v>
      </c>
      <c r="M19" s="26">
        <v>2</v>
      </c>
      <c r="N19" s="26">
        <v>2</v>
      </c>
      <c r="O19" s="42">
        <f t="shared" si="1"/>
        <v>400</v>
      </c>
      <c r="P19" s="26">
        <v>2</v>
      </c>
      <c r="Q19" s="26">
        <v>2</v>
      </c>
      <c r="R19" s="26">
        <v>2</v>
      </c>
      <c r="S19" s="26">
        <v>2</v>
      </c>
      <c r="T19" s="26">
        <v>2</v>
      </c>
      <c r="U19" s="46">
        <f>SUM(P19:T19)*25</f>
        <v>250</v>
      </c>
      <c r="V19" s="44">
        <f>U19+O19+I19</f>
        <v>2400</v>
      </c>
    </row>
    <row r="20" spans="1:22" x14ac:dyDescent="0.25">
      <c r="A20" s="12">
        <v>2</v>
      </c>
      <c r="B20" s="14" t="s">
        <v>15</v>
      </c>
      <c r="C20" s="15"/>
      <c r="D20" s="28"/>
      <c r="E20" s="29"/>
      <c r="F20" s="29"/>
      <c r="G20" s="16">
        <v>0</v>
      </c>
      <c r="H20" s="45">
        <v>175</v>
      </c>
      <c r="I20" s="45">
        <f>G20*(H20*2)</f>
        <v>0</v>
      </c>
      <c r="J20" s="2"/>
      <c r="K20" s="2"/>
      <c r="L20" s="2"/>
      <c r="M20" s="2"/>
      <c r="N20" s="2"/>
      <c r="O20" s="44">
        <f t="shared" si="1"/>
        <v>0</v>
      </c>
      <c r="P20" s="2"/>
      <c r="Q20" s="2"/>
      <c r="R20" s="2"/>
      <c r="S20" s="2"/>
      <c r="T20" s="2"/>
      <c r="U20" s="57">
        <f t="shared" si="2"/>
        <v>0</v>
      </c>
      <c r="V20" s="44">
        <f t="shared" si="3"/>
        <v>0</v>
      </c>
    </row>
    <row r="21" spans="1:22" x14ac:dyDescent="0.25">
      <c r="A21" s="12">
        <v>2</v>
      </c>
      <c r="B21" s="14" t="s">
        <v>15</v>
      </c>
      <c r="C21" s="15"/>
      <c r="D21" s="28"/>
      <c r="E21" s="29"/>
      <c r="F21" s="29"/>
      <c r="G21" s="16">
        <v>0</v>
      </c>
      <c r="H21" s="45">
        <v>175</v>
      </c>
      <c r="I21" s="45">
        <f t="shared" ref="I20:I26" si="4">G21*(H21*2)</f>
        <v>0</v>
      </c>
      <c r="J21" s="2"/>
      <c r="K21" s="2"/>
      <c r="L21" s="2"/>
      <c r="M21" s="2"/>
      <c r="N21" s="2"/>
      <c r="O21" s="44">
        <f t="shared" si="1"/>
        <v>0</v>
      </c>
      <c r="P21" s="2"/>
      <c r="Q21" s="2"/>
      <c r="R21" s="2"/>
      <c r="S21" s="2"/>
      <c r="T21" s="2"/>
      <c r="U21" s="57">
        <f t="shared" si="2"/>
        <v>0</v>
      </c>
      <c r="V21" s="44">
        <f t="shared" si="3"/>
        <v>0</v>
      </c>
    </row>
    <row r="22" spans="1:22" x14ac:dyDescent="0.25">
      <c r="A22" s="12">
        <v>2</v>
      </c>
      <c r="B22" s="14" t="s">
        <v>15</v>
      </c>
      <c r="C22" s="15"/>
      <c r="D22" s="28"/>
      <c r="E22" s="29"/>
      <c r="F22" s="29"/>
      <c r="G22" s="16">
        <v>0</v>
      </c>
      <c r="H22" s="45">
        <v>175</v>
      </c>
      <c r="I22" s="45">
        <f>G22*(H22*2)</f>
        <v>0</v>
      </c>
      <c r="J22" s="2"/>
      <c r="K22" s="2"/>
      <c r="L22" s="2"/>
      <c r="M22" s="2"/>
      <c r="N22" s="2"/>
      <c r="O22" s="44">
        <f t="shared" si="1"/>
        <v>0</v>
      </c>
      <c r="P22" s="2"/>
      <c r="Q22" s="2"/>
      <c r="R22" s="2"/>
      <c r="S22" s="2"/>
      <c r="T22" s="2"/>
      <c r="U22" s="57">
        <f t="shared" si="2"/>
        <v>0</v>
      </c>
      <c r="V22" s="44">
        <f t="shared" si="3"/>
        <v>0</v>
      </c>
    </row>
    <row r="23" spans="1:22" x14ac:dyDescent="0.25">
      <c r="A23" s="12">
        <v>2</v>
      </c>
      <c r="B23" s="14" t="s">
        <v>15</v>
      </c>
      <c r="C23" s="15"/>
      <c r="D23" s="28"/>
      <c r="E23" s="29"/>
      <c r="F23" s="29"/>
      <c r="G23" s="16">
        <v>0</v>
      </c>
      <c r="H23" s="45">
        <v>175</v>
      </c>
      <c r="I23" s="45">
        <f t="shared" si="4"/>
        <v>0</v>
      </c>
      <c r="J23" s="2"/>
      <c r="K23" s="2"/>
      <c r="L23" s="2"/>
      <c r="M23" s="2"/>
      <c r="N23" s="2"/>
      <c r="O23" s="44">
        <f t="shared" si="1"/>
        <v>0</v>
      </c>
      <c r="P23" s="2"/>
      <c r="Q23" s="2"/>
      <c r="R23" s="2"/>
      <c r="S23" s="2"/>
      <c r="T23" s="2"/>
      <c r="U23" s="57">
        <f t="shared" si="2"/>
        <v>0</v>
      </c>
      <c r="V23" s="44">
        <f t="shared" si="3"/>
        <v>0</v>
      </c>
    </row>
    <row r="24" spans="1:22" x14ac:dyDescent="0.25">
      <c r="A24" s="12">
        <v>2</v>
      </c>
      <c r="B24" s="14" t="s">
        <v>15</v>
      </c>
      <c r="C24" s="15"/>
      <c r="D24" s="28"/>
      <c r="E24" s="29"/>
      <c r="F24" s="29"/>
      <c r="G24" s="16">
        <v>0</v>
      </c>
      <c r="H24" s="45">
        <v>175</v>
      </c>
      <c r="I24" s="45">
        <f t="shared" si="4"/>
        <v>0</v>
      </c>
      <c r="J24" s="2"/>
      <c r="K24" s="2"/>
      <c r="L24" s="2"/>
      <c r="M24" s="2"/>
      <c r="N24" s="2"/>
      <c r="O24" s="44">
        <f t="shared" si="1"/>
        <v>0</v>
      </c>
      <c r="P24" s="2"/>
      <c r="Q24" s="2"/>
      <c r="R24" s="2"/>
      <c r="S24" s="2"/>
      <c r="T24" s="2"/>
      <c r="U24" s="57">
        <f t="shared" si="2"/>
        <v>0</v>
      </c>
      <c r="V24" s="44">
        <f t="shared" si="3"/>
        <v>0</v>
      </c>
    </row>
    <row r="25" spans="1:22" x14ac:dyDescent="0.25">
      <c r="A25" s="12">
        <v>2</v>
      </c>
      <c r="B25" s="14" t="s">
        <v>15</v>
      </c>
      <c r="C25" s="15"/>
      <c r="D25" s="28"/>
      <c r="E25" s="29"/>
      <c r="F25" s="29"/>
      <c r="G25" s="16">
        <v>0</v>
      </c>
      <c r="H25" s="45">
        <v>175</v>
      </c>
      <c r="I25" s="45">
        <f t="shared" si="4"/>
        <v>0</v>
      </c>
      <c r="J25" s="2"/>
      <c r="K25" s="2"/>
      <c r="L25" s="2"/>
      <c r="M25" s="2"/>
      <c r="N25" s="2"/>
      <c r="O25" s="44">
        <f t="shared" si="1"/>
        <v>0</v>
      </c>
      <c r="P25" s="2"/>
      <c r="Q25" s="2"/>
      <c r="R25" s="2"/>
      <c r="S25" s="2"/>
      <c r="T25" s="2"/>
      <c r="U25" s="57">
        <f t="shared" si="2"/>
        <v>0</v>
      </c>
      <c r="V25" s="44">
        <f t="shared" si="3"/>
        <v>0</v>
      </c>
    </row>
    <row r="26" spans="1:22" ht="15.75" thickBot="1" x14ac:dyDescent="0.3">
      <c r="A26" s="12">
        <v>2</v>
      </c>
      <c r="B26" s="14" t="s">
        <v>15</v>
      </c>
      <c r="C26" s="15"/>
      <c r="D26" s="28"/>
      <c r="E26" s="29"/>
      <c r="F26" s="29"/>
      <c r="G26" s="16">
        <v>0</v>
      </c>
      <c r="H26" s="45">
        <v>175</v>
      </c>
      <c r="I26" s="45">
        <f t="shared" si="4"/>
        <v>0</v>
      </c>
      <c r="J26" s="2"/>
      <c r="K26" s="2"/>
      <c r="L26" s="2"/>
      <c r="M26" s="2"/>
      <c r="N26" s="2"/>
      <c r="O26" s="44">
        <f t="shared" si="1"/>
        <v>0</v>
      </c>
      <c r="P26" s="2"/>
      <c r="Q26" s="2"/>
      <c r="R26" s="2"/>
      <c r="S26" s="2"/>
      <c r="T26" s="2"/>
      <c r="U26" s="57">
        <f t="shared" si="2"/>
        <v>0</v>
      </c>
      <c r="V26" s="44">
        <f t="shared" si="3"/>
        <v>0</v>
      </c>
    </row>
    <row r="27" spans="1:22" ht="15.75" thickBot="1" x14ac:dyDescent="0.3">
      <c r="A27" s="17"/>
      <c r="B27" s="1"/>
      <c r="C27" s="18"/>
      <c r="D27" s="1"/>
      <c r="E27" s="1"/>
      <c r="F27" s="1"/>
      <c r="G27" s="1"/>
      <c r="H27" s="19"/>
      <c r="I27" s="50">
        <f>SUM(I12:I26)</f>
        <v>3200</v>
      </c>
      <c r="J27" s="20">
        <v>3</v>
      </c>
      <c r="K27" s="20">
        <v>3</v>
      </c>
      <c r="L27" s="20">
        <v>3</v>
      </c>
      <c r="M27" s="20">
        <v>3</v>
      </c>
      <c r="N27" s="20">
        <v>3</v>
      </c>
      <c r="O27" s="55">
        <f>SUM(O12:O26)</f>
        <v>600</v>
      </c>
      <c r="P27" s="20">
        <v>3</v>
      </c>
      <c r="Q27" s="20">
        <v>3</v>
      </c>
      <c r="R27" s="20">
        <v>3</v>
      </c>
      <c r="S27" s="20">
        <v>3</v>
      </c>
      <c r="T27" s="20">
        <v>3</v>
      </c>
      <c r="U27" s="50">
        <f>SUM(U12:U26)</f>
        <v>375</v>
      </c>
      <c r="V27" s="50">
        <f>U27+O27+I27</f>
        <v>4175</v>
      </c>
    </row>
    <row r="28" spans="1:22" x14ac:dyDescent="0.25">
      <c r="A28" s="17"/>
      <c r="B28" s="1"/>
      <c r="C28" s="18"/>
      <c r="D28" s="1"/>
      <c r="E28" s="1"/>
      <c r="F28" s="1"/>
      <c r="G28" s="1"/>
      <c r="H28" s="19"/>
      <c r="I28" s="19"/>
      <c r="J28" s="19"/>
      <c r="K28" s="19"/>
      <c r="L28" s="19"/>
      <c r="M28" s="19"/>
      <c r="N28" s="21"/>
      <c r="O28" s="33"/>
      <c r="P28" s="21"/>
      <c r="Q28" s="17"/>
      <c r="R28" s="1"/>
      <c r="S28" s="1"/>
      <c r="T28" s="1"/>
      <c r="U28" s="32"/>
      <c r="V28" s="32"/>
    </row>
    <row r="29" spans="1:22" ht="15.75" thickBot="1" x14ac:dyDescent="0.3">
      <c r="A29" s="1"/>
      <c r="B29" s="22"/>
      <c r="C29" s="23"/>
      <c r="D29" s="24"/>
      <c r="E29" s="22"/>
      <c r="F29" s="22"/>
      <c r="G29" s="22"/>
      <c r="H29" s="22"/>
      <c r="I29" s="22"/>
      <c r="J29" s="22"/>
      <c r="K29" s="22"/>
      <c r="L29" s="22"/>
      <c r="M29" s="22"/>
      <c r="N29" s="1"/>
      <c r="O29" s="32"/>
      <c r="P29" s="1"/>
      <c r="Q29" s="1"/>
      <c r="R29" s="1"/>
      <c r="S29" s="1"/>
      <c r="T29" s="1"/>
      <c r="U29" s="32"/>
      <c r="V29" s="32"/>
    </row>
    <row r="30" spans="1:22" ht="21.75" thickBot="1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51"/>
      <c r="N30" s="52" t="s">
        <v>17</v>
      </c>
      <c r="O30" s="78">
        <f>V27</f>
        <v>4175</v>
      </c>
      <c r="P30" s="79"/>
      <c r="Q30" s="79"/>
      <c r="R30" s="79"/>
      <c r="S30" s="80"/>
      <c r="T30" s="1"/>
      <c r="U30" s="32"/>
      <c r="V30" s="32"/>
    </row>
    <row r="32" spans="1:22" ht="15.75" x14ac:dyDescent="0.25">
      <c r="B32" s="94" t="s">
        <v>28</v>
      </c>
      <c r="C32" s="94"/>
      <c r="D32" s="94"/>
      <c r="E32" s="94"/>
      <c r="F32" s="94"/>
      <c r="G32" s="94"/>
      <c r="H32" s="94"/>
      <c r="I32" s="94"/>
      <c r="J32" s="94"/>
      <c r="K32" s="94"/>
    </row>
    <row r="33" spans="2:11" ht="60" x14ac:dyDescent="0.25">
      <c r="B33" s="38" t="s">
        <v>33</v>
      </c>
      <c r="C33" s="38" t="s">
        <v>32</v>
      </c>
      <c r="D33" s="38" t="s">
        <v>31</v>
      </c>
      <c r="E33" s="38" t="s">
        <v>23</v>
      </c>
      <c r="F33" s="38" t="s">
        <v>29</v>
      </c>
      <c r="G33" s="38" t="s">
        <v>30</v>
      </c>
      <c r="H33" s="70" t="s">
        <v>31</v>
      </c>
      <c r="I33" s="70" t="s">
        <v>23</v>
      </c>
      <c r="J33" s="67" t="s">
        <v>38</v>
      </c>
      <c r="K33" s="67" t="s">
        <v>40</v>
      </c>
    </row>
    <row r="34" spans="2:11" x14ac:dyDescent="0.25">
      <c r="B34" s="39"/>
      <c r="C34" s="40"/>
      <c r="D34" s="40"/>
      <c r="E34" s="40"/>
      <c r="F34" s="39"/>
      <c r="G34" s="40"/>
      <c r="H34" s="40"/>
      <c r="I34" s="40"/>
      <c r="J34" s="40"/>
      <c r="K34" s="40"/>
    </row>
    <row r="35" spans="2:11" x14ac:dyDescent="0.25">
      <c r="B35" s="39"/>
      <c r="C35" s="40"/>
      <c r="D35" s="40"/>
      <c r="E35" s="40"/>
      <c r="F35" s="39"/>
      <c r="G35" s="40"/>
      <c r="H35" s="40"/>
      <c r="I35" s="40"/>
      <c r="J35" s="40"/>
      <c r="K35" s="40"/>
    </row>
    <row r="36" spans="2:11" x14ac:dyDescent="0.25">
      <c r="B36" s="39"/>
      <c r="C36" s="40"/>
      <c r="D36" s="40"/>
      <c r="E36" s="40"/>
      <c r="F36" s="39"/>
      <c r="G36" s="40"/>
      <c r="H36" s="40"/>
      <c r="I36" s="40"/>
      <c r="J36" s="40"/>
      <c r="K36" s="40"/>
    </row>
    <row r="37" spans="2:11" x14ac:dyDescent="0.25">
      <c r="B37" s="39"/>
      <c r="C37" s="40"/>
      <c r="D37" s="40"/>
      <c r="E37" s="40"/>
      <c r="F37" s="39"/>
      <c r="G37" s="40"/>
      <c r="H37" s="40"/>
      <c r="I37" s="40"/>
      <c r="J37" s="40"/>
      <c r="K37" s="40"/>
    </row>
    <row r="38" spans="2:11" x14ac:dyDescent="0.25">
      <c r="B38" s="39"/>
      <c r="C38" s="37"/>
      <c r="D38" s="39"/>
      <c r="E38" s="37"/>
      <c r="F38" s="39"/>
      <c r="G38" s="37"/>
      <c r="H38" s="37"/>
      <c r="I38" s="37"/>
      <c r="J38" s="37"/>
      <c r="K38" s="37"/>
    </row>
  </sheetData>
  <mergeCells count="22">
    <mergeCell ref="B32:K32"/>
    <mergeCell ref="D10:D11"/>
    <mergeCell ref="F10:F11"/>
    <mergeCell ref="G10:G11"/>
    <mergeCell ref="H10:H11"/>
    <mergeCell ref="I10:I11"/>
    <mergeCell ref="A1:V1"/>
    <mergeCell ref="A2:V2"/>
    <mergeCell ref="A3:V3"/>
    <mergeCell ref="F5:N5"/>
    <mergeCell ref="O30:S30"/>
    <mergeCell ref="J10:N10"/>
    <mergeCell ref="P10:T10"/>
    <mergeCell ref="U10:U11"/>
    <mergeCell ref="V10:V11"/>
    <mergeCell ref="O10:O11"/>
    <mergeCell ref="E10:E11"/>
    <mergeCell ref="E7:F7"/>
    <mergeCell ref="G7:I7"/>
    <mergeCell ref="A10:A11"/>
    <mergeCell ref="B10:B11"/>
    <mergeCell ref="C10:C11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opLeftCell="A4" workbookViewId="0">
      <selection activeCell="G20" sqref="G20"/>
    </sheetView>
  </sheetViews>
  <sheetFormatPr defaultRowHeight="15" x14ac:dyDescent="0.25"/>
  <cols>
    <col min="2" max="2" width="13.140625" customWidth="1"/>
    <col min="3" max="3" width="25.28515625" customWidth="1"/>
    <col min="4" max="4" width="16.42578125" customWidth="1"/>
    <col min="5" max="5" width="13.85546875" customWidth="1"/>
    <col min="6" max="6" width="15" customWidth="1"/>
    <col min="7" max="7" width="10.42578125" customWidth="1"/>
    <col min="9" max="9" width="13" customWidth="1"/>
    <col min="15" max="15" width="10.7109375" style="30" customWidth="1"/>
    <col min="21" max="22" width="9.140625" style="30"/>
  </cols>
  <sheetData>
    <row r="1" spans="1:22" ht="110.25" customHeight="1" x14ac:dyDescent="0.2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 ht="23.25" x14ac:dyDescent="0.35">
      <c r="A2" s="76" t="s">
        <v>25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</row>
    <row r="3" spans="1:22" ht="23.25" x14ac:dyDescent="0.35">
      <c r="A3" s="76" t="s">
        <v>26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</row>
    <row r="5" spans="1:22" ht="15.75" x14ac:dyDescent="0.25">
      <c r="C5" s="41"/>
      <c r="D5" s="41"/>
      <c r="F5" s="77" t="s">
        <v>27</v>
      </c>
      <c r="G5" s="77"/>
      <c r="H5" s="77"/>
      <c r="I5" s="77"/>
      <c r="J5" s="77"/>
      <c r="K5" s="77"/>
      <c r="L5" s="77"/>
      <c r="M5" s="77"/>
      <c r="N5" s="77"/>
    </row>
    <row r="6" spans="1:22" ht="15.75" thickBot="1" x14ac:dyDescent="0.3"/>
    <row r="7" spans="1:22" ht="21.75" thickBot="1" x14ac:dyDescent="0.4">
      <c r="A7" s="3"/>
      <c r="B7" s="69" t="s">
        <v>0</v>
      </c>
      <c r="C7" s="5"/>
      <c r="D7" s="6"/>
      <c r="E7" s="87" t="s">
        <v>24</v>
      </c>
      <c r="F7" s="88"/>
      <c r="G7" s="89"/>
      <c r="H7" s="90"/>
      <c r="I7" s="91"/>
      <c r="J7" s="7"/>
      <c r="K7" s="7"/>
      <c r="L7" s="8"/>
      <c r="M7" s="7"/>
      <c r="N7" s="7"/>
      <c r="O7" s="31"/>
      <c r="P7" s="7"/>
      <c r="Q7" s="3"/>
      <c r="R7" s="3"/>
      <c r="S7" s="34"/>
      <c r="T7" s="34"/>
      <c r="U7" s="32"/>
      <c r="V7" s="32"/>
    </row>
    <row r="8" spans="1:22" x14ac:dyDescent="0.25">
      <c r="O8" s="48"/>
      <c r="P8" s="49"/>
      <c r="Q8" s="53"/>
    </row>
    <row r="9" spans="1:22" ht="15.75" x14ac:dyDescent="0.25">
      <c r="A9" s="9"/>
      <c r="B9" s="61"/>
      <c r="C9" s="62"/>
      <c r="D9" s="34"/>
      <c r="E9" s="35" t="s">
        <v>44</v>
      </c>
      <c r="F9" s="35"/>
      <c r="G9" s="36"/>
      <c r="H9" s="47"/>
      <c r="I9" s="47"/>
      <c r="J9" s="34"/>
      <c r="K9" s="34"/>
      <c r="L9" s="34"/>
      <c r="M9" s="34"/>
      <c r="N9" s="34"/>
      <c r="O9" s="32"/>
      <c r="P9" s="34"/>
      <c r="Q9" s="34"/>
      <c r="R9" s="34"/>
      <c r="S9" s="34"/>
      <c r="T9" s="34"/>
      <c r="U9" s="32"/>
      <c r="V9" s="32"/>
    </row>
    <row r="10" spans="1:22" x14ac:dyDescent="0.25">
      <c r="A10" s="92" t="s">
        <v>1</v>
      </c>
      <c r="B10" s="81" t="s">
        <v>2</v>
      </c>
      <c r="C10" s="81" t="s">
        <v>3</v>
      </c>
      <c r="D10" s="81" t="s">
        <v>4</v>
      </c>
      <c r="E10" s="81" t="s">
        <v>5</v>
      </c>
      <c r="F10" s="81" t="s">
        <v>6</v>
      </c>
      <c r="G10" s="81" t="s">
        <v>7</v>
      </c>
      <c r="H10" s="81" t="s">
        <v>8</v>
      </c>
      <c r="I10" s="95" t="s">
        <v>22</v>
      </c>
      <c r="J10" s="81" t="s">
        <v>35</v>
      </c>
      <c r="K10" s="81"/>
      <c r="L10" s="81"/>
      <c r="M10" s="81"/>
      <c r="N10" s="81"/>
      <c r="O10" s="86" t="s">
        <v>9</v>
      </c>
      <c r="P10" s="82" t="s">
        <v>10</v>
      </c>
      <c r="Q10" s="83"/>
      <c r="R10" s="83"/>
      <c r="S10" s="83"/>
      <c r="T10" s="83"/>
      <c r="U10" s="84" t="s">
        <v>11</v>
      </c>
      <c r="V10" s="84" t="s">
        <v>12</v>
      </c>
    </row>
    <row r="11" spans="1:22" ht="31.5" customHeight="1" x14ac:dyDescent="0.25">
      <c r="A11" s="93"/>
      <c r="B11" s="81"/>
      <c r="C11" s="81"/>
      <c r="D11" s="81"/>
      <c r="E11" s="81"/>
      <c r="F11" s="81"/>
      <c r="G11" s="81"/>
      <c r="H11" s="81"/>
      <c r="I11" s="95"/>
      <c r="J11" s="10">
        <v>24.04</v>
      </c>
      <c r="K11" s="10">
        <v>25.04</v>
      </c>
      <c r="L11" s="10">
        <v>26.04</v>
      </c>
      <c r="M11" s="11">
        <v>27.04</v>
      </c>
      <c r="N11" s="11">
        <v>28.04</v>
      </c>
      <c r="O11" s="86"/>
      <c r="P11" s="10">
        <v>24.04</v>
      </c>
      <c r="Q11" s="10">
        <v>25.04</v>
      </c>
      <c r="R11" s="10">
        <v>26.04</v>
      </c>
      <c r="S11" s="11">
        <v>27.04</v>
      </c>
      <c r="T11" s="11">
        <v>28.04</v>
      </c>
      <c r="U11" s="85"/>
      <c r="V11" s="85"/>
    </row>
    <row r="12" spans="1:22" x14ac:dyDescent="0.25">
      <c r="A12" s="74" t="s">
        <v>45</v>
      </c>
      <c r="B12" s="63" t="s">
        <v>13</v>
      </c>
      <c r="C12" s="65" t="s">
        <v>19</v>
      </c>
      <c r="D12" s="28" t="s">
        <v>14</v>
      </c>
      <c r="E12" s="29" t="s">
        <v>18</v>
      </c>
      <c r="F12" s="29" t="s">
        <v>20</v>
      </c>
      <c r="G12" s="25">
        <v>5</v>
      </c>
      <c r="H12" s="42">
        <v>145</v>
      </c>
      <c r="I12" s="43">
        <f>G12*H12</f>
        <v>725</v>
      </c>
      <c r="J12" s="26">
        <v>1</v>
      </c>
      <c r="K12" s="26">
        <v>1</v>
      </c>
      <c r="L12" s="26">
        <v>1</v>
      </c>
      <c r="M12" s="26">
        <v>1</v>
      </c>
      <c r="N12" s="26">
        <v>1</v>
      </c>
      <c r="O12" s="42">
        <f>SUM(J12:N12)*35</f>
        <v>175</v>
      </c>
      <c r="P12" s="26">
        <v>1</v>
      </c>
      <c r="Q12" s="26">
        <v>1</v>
      </c>
      <c r="R12" s="26">
        <v>1</v>
      </c>
      <c r="S12" s="26">
        <v>1</v>
      </c>
      <c r="T12" s="26">
        <v>1</v>
      </c>
      <c r="U12" s="46">
        <f>SUM(P12:T12)*25</f>
        <v>125</v>
      </c>
      <c r="V12" s="44">
        <f>U12+O12+I12</f>
        <v>1025</v>
      </c>
    </row>
    <row r="13" spans="1:22" x14ac:dyDescent="0.25">
      <c r="A13" s="12">
        <v>1</v>
      </c>
      <c r="B13" s="14" t="s">
        <v>13</v>
      </c>
      <c r="C13" s="37"/>
      <c r="D13" s="28"/>
      <c r="E13" s="29"/>
      <c r="F13" s="29"/>
      <c r="G13" s="13">
        <v>0</v>
      </c>
      <c r="H13" s="44">
        <v>145</v>
      </c>
      <c r="I13" s="45">
        <f t="shared" ref="I13:I18" si="0">G13*H13</f>
        <v>0</v>
      </c>
      <c r="J13" s="2"/>
      <c r="K13" s="2"/>
      <c r="L13" s="2"/>
      <c r="M13" s="2"/>
      <c r="N13" s="2"/>
      <c r="O13" s="44">
        <f t="shared" ref="O13:O26" si="1">SUM(J13:N13)*35</f>
        <v>0</v>
      </c>
      <c r="P13" s="2"/>
      <c r="Q13" s="2"/>
      <c r="R13" s="2"/>
      <c r="S13" s="2"/>
      <c r="T13" s="2"/>
      <c r="U13" s="57">
        <f t="shared" ref="U13:U26" si="2">SUM(P13:T13)*25</f>
        <v>0</v>
      </c>
      <c r="V13" s="44">
        <f t="shared" ref="V13:V26" si="3">U13+O13+I13</f>
        <v>0</v>
      </c>
    </row>
    <row r="14" spans="1:22" x14ac:dyDescent="0.25">
      <c r="A14" s="12">
        <v>1</v>
      </c>
      <c r="B14" s="14" t="s">
        <v>13</v>
      </c>
      <c r="C14" s="37"/>
      <c r="D14" s="28"/>
      <c r="E14" s="29"/>
      <c r="F14" s="29"/>
      <c r="G14" s="13">
        <v>0</v>
      </c>
      <c r="H14" s="44">
        <v>145</v>
      </c>
      <c r="I14" s="45">
        <f t="shared" si="0"/>
        <v>0</v>
      </c>
      <c r="J14" s="2"/>
      <c r="K14" s="2"/>
      <c r="L14" s="2"/>
      <c r="M14" s="2"/>
      <c r="N14" s="2"/>
      <c r="O14" s="44">
        <f t="shared" si="1"/>
        <v>0</v>
      </c>
      <c r="P14" s="2"/>
      <c r="Q14" s="2"/>
      <c r="R14" s="2"/>
      <c r="S14" s="2"/>
      <c r="T14" s="2"/>
      <c r="U14" s="57">
        <f t="shared" si="2"/>
        <v>0</v>
      </c>
      <c r="V14" s="44">
        <f t="shared" si="3"/>
        <v>0</v>
      </c>
    </row>
    <row r="15" spans="1:22" x14ac:dyDescent="0.25">
      <c r="A15" s="12">
        <v>1</v>
      </c>
      <c r="B15" s="14" t="s">
        <v>13</v>
      </c>
      <c r="C15" s="37"/>
      <c r="D15" s="28"/>
      <c r="E15" s="29"/>
      <c r="F15" s="29"/>
      <c r="G15" s="13">
        <v>0</v>
      </c>
      <c r="H15" s="44">
        <v>145</v>
      </c>
      <c r="I15" s="45">
        <f t="shared" si="0"/>
        <v>0</v>
      </c>
      <c r="J15" s="2"/>
      <c r="K15" s="2"/>
      <c r="L15" s="2"/>
      <c r="M15" s="2"/>
      <c r="N15" s="2"/>
      <c r="O15" s="44">
        <f t="shared" si="1"/>
        <v>0</v>
      </c>
      <c r="P15" s="2"/>
      <c r="Q15" s="2"/>
      <c r="R15" s="2"/>
      <c r="S15" s="2"/>
      <c r="T15" s="2"/>
      <c r="U15" s="57">
        <f t="shared" si="2"/>
        <v>0</v>
      </c>
      <c r="V15" s="44">
        <f t="shared" si="3"/>
        <v>0</v>
      </c>
    </row>
    <row r="16" spans="1:22" x14ac:dyDescent="0.25">
      <c r="A16" s="12">
        <v>1</v>
      </c>
      <c r="B16" s="14" t="s">
        <v>13</v>
      </c>
      <c r="C16" s="37"/>
      <c r="D16" s="28"/>
      <c r="E16" s="29"/>
      <c r="F16" s="29"/>
      <c r="G16" s="13">
        <v>0</v>
      </c>
      <c r="H16" s="44">
        <v>145</v>
      </c>
      <c r="I16" s="45">
        <f t="shared" si="0"/>
        <v>0</v>
      </c>
      <c r="J16" s="2"/>
      <c r="K16" s="2"/>
      <c r="L16" s="2"/>
      <c r="M16" s="2"/>
      <c r="N16" s="2"/>
      <c r="O16" s="44">
        <f t="shared" si="1"/>
        <v>0</v>
      </c>
      <c r="P16" s="2"/>
      <c r="Q16" s="2"/>
      <c r="R16" s="2"/>
      <c r="S16" s="2"/>
      <c r="T16" s="2"/>
      <c r="U16" s="57">
        <f t="shared" si="2"/>
        <v>0</v>
      </c>
      <c r="V16" s="44">
        <f t="shared" si="3"/>
        <v>0</v>
      </c>
    </row>
    <row r="17" spans="1:22" x14ac:dyDescent="0.25">
      <c r="A17" s="12">
        <v>1</v>
      </c>
      <c r="B17" s="14" t="s">
        <v>13</v>
      </c>
      <c r="C17" s="37"/>
      <c r="D17" s="28"/>
      <c r="E17" s="29"/>
      <c r="F17" s="29"/>
      <c r="G17" s="13">
        <v>0</v>
      </c>
      <c r="H17" s="44">
        <v>145</v>
      </c>
      <c r="I17" s="45">
        <f t="shared" si="0"/>
        <v>0</v>
      </c>
      <c r="J17" s="2"/>
      <c r="K17" s="2"/>
      <c r="L17" s="2"/>
      <c r="M17" s="2"/>
      <c r="N17" s="2"/>
      <c r="O17" s="44">
        <f t="shared" si="1"/>
        <v>0</v>
      </c>
      <c r="P17" s="2"/>
      <c r="Q17" s="54"/>
      <c r="R17" s="2"/>
      <c r="S17" s="2"/>
      <c r="T17" s="2"/>
      <c r="U17" s="57">
        <f t="shared" si="2"/>
        <v>0</v>
      </c>
      <c r="V17" s="44">
        <f t="shared" si="3"/>
        <v>0</v>
      </c>
    </row>
    <row r="18" spans="1:22" x14ac:dyDescent="0.25">
      <c r="A18" s="12">
        <v>1</v>
      </c>
      <c r="B18" s="14" t="s">
        <v>13</v>
      </c>
      <c r="C18" s="37"/>
      <c r="D18" s="28"/>
      <c r="E18" s="29"/>
      <c r="F18" s="29"/>
      <c r="G18" s="13">
        <v>0</v>
      </c>
      <c r="H18" s="44">
        <v>145</v>
      </c>
      <c r="I18" s="45">
        <f t="shared" si="0"/>
        <v>0</v>
      </c>
      <c r="J18" s="2"/>
      <c r="K18" s="2"/>
      <c r="L18" s="2"/>
      <c r="M18" s="2"/>
      <c r="N18" s="2"/>
      <c r="O18" s="44">
        <f t="shared" si="1"/>
        <v>0</v>
      </c>
      <c r="P18" s="2"/>
      <c r="Q18" s="2"/>
      <c r="R18" s="2"/>
      <c r="S18" s="2"/>
      <c r="T18" s="2"/>
      <c r="U18" s="57">
        <f t="shared" si="2"/>
        <v>0</v>
      </c>
      <c r="V18" s="44">
        <f t="shared" si="3"/>
        <v>0</v>
      </c>
    </row>
    <row r="19" spans="1:22" x14ac:dyDescent="0.25">
      <c r="A19" s="74" t="s">
        <v>45</v>
      </c>
      <c r="B19" s="63" t="s">
        <v>15</v>
      </c>
      <c r="C19" s="66" t="s">
        <v>34</v>
      </c>
      <c r="D19" s="28" t="s">
        <v>16</v>
      </c>
      <c r="E19" s="29" t="s">
        <v>18</v>
      </c>
      <c r="F19" s="29" t="s">
        <v>21</v>
      </c>
      <c r="G19" s="27">
        <v>5</v>
      </c>
      <c r="H19" s="43">
        <v>100</v>
      </c>
      <c r="I19" s="43">
        <f t="shared" ref="I19:I26" si="4">G19*(H19*2)</f>
        <v>1000</v>
      </c>
      <c r="J19" s="26">
        <v>2</v>
      </c>
      <c r="K19" s="26">
        <v>2</v>
      </c>
      <c r="L19" s="26">
        <v>2</v>
      </c>
      <c r="M19" s="26">
        <v>2</v>
      </c>
      <c r="N19" s="26">
        <v>2</v>
      </c>
      <c r="O19" s="42">
        <f t="shared" si="1"/>
        <v>350</v>
      </c>
      <c r="P19" s="26">
        <v>2</v>
      </c>
      <c r="Q19" s="26">
        <v>2</v>
      </c>
      <c r="R19" s="26">
        <v>2</v>
      </c>
      <c r="S19" s="26">
        <v>2</v>
      </c>
      <c r="T19" s="26">
        <v>2</v>
      </c>
      <c r="U19" s="46">
        <f>SUM(P19:T19)*25</f>
        <v>250</v>
      </c>
      <c r="V19" s="44">
        <f>U19+O19+I19</f>
        <v>1600</v>
      </c>
    </row>
    <row r="20" spans="1:22" x14ac:dyDescent="0.25">
      <c r="A20" s="12">
        <v>2</v>
      </c>
      <c r="B20" s="14" t="s">
        <v>15</v>
      </c>
      <c r="C20" s="37"/>
      <c r="D20" s="28"/>
      <c r="E20" s="29"/>
      <c r="F20" s="29"/>
      <c r="G20" s="16">
        <v>0</v>
      </c>
      <c r="H20" s="45">
        <v>100</v>
      </c>
      <c r="I20" s="45">
        <f t="shared" si="4"/>
        <v>0</v>
      </c>
      <c r="J20" s="2"/>
      <c r="K20" s="2"/>
      <c r="L20" s="2"/>
      <c r="M20" s="2"/>
      <c r="N20" s="2"/>
      <c r="O20" s="44">
        <f t="shared" si="1"/>
        <v>0</v>
      </c>
      <c r="P20" s="2"/>
      <c r="Q20" s="2"/>
      <c r="R20" s="2"/>
      <c r="S20" s="2"/>
      <c r="T20" s="2"/>
      <c r="U20" s="57">
        <f t="shared" si="2"/>
        <v>0</v>
      </c>
      <c r="V20" s="44">
        <f t="shared" si="3"/>
        <v>0</v>
      </c>
    </row>
    <row r="21" spans="1:22" x14ac:dyDescent="0.25">
      <c r="A21" s="12">
        <v>2</v>
      </c>
      <c r="B21" s="14" t="s">
        <v>15</v>
      </c>
      <c r="C21" s="37"/>
      <c r="D21" s="28"/>
      <c r="E21" s="29"/>
      <c r="F21" s="29"/>
      <c r="G21" s="16">
        <v>0</v>
      </c>
      <c r="H21" s="45">
        <v>100</v>
      </c>
      <c r="I21" s="45">
        <f t="shared" si="4"/>
        <v>0</v>
      </c>
      <c r="J21" s="2"/>
      <c r="K21" s="2"/>
      <c r="L21" s="2"/>
      <c r="M21" s="2"/>
      <c r="N21" s="2"/>
      <c r="O21" s="44">
        <f t="shared" si="1"/>
        <v>0</v>
      </c>
      <c r="P21" s="2"/>
      <c r="Q21" s="2"/>
      <c r="R21" s="2"/>
      <c r="S21" s="2"/>
      <c r="T21" s="2"/>
      <c r="U21" s="57">
        <f t="shared" si="2"/>
        <v>0</v>
      </c>
      <c r="V21" s="44">
        <f t="shared" si="3"/>
        <v>0</v>
      </c>
    </row>
    <row r="22" spans="1:22" x14ac:dyDescent="0.25">
      <c r="A22" s="12">
        <v>2</v>
      </c>
      <c r="B22" s="14" t="s">
        <v>15</v>
      </c>
      <c r="C22" s="37"/>
      <c r="D22" s="28"/>
      <c r="E22" s="29"/>
      <c r="F22" s="29"/>
      <c r="G22" s="16">
        <v>0</v>
      </c>
      <c r="H22" s="45">
        <v>100</v>
      </c>
      <c r="I22" s="45">
        <f t="shared" si="4"/>
        <v>0</v>
      </c>
      <c r="J22" s="2"/>
      <c r="K22" s="2"/>
      <c r="L22" s="2"/>
      <c r="M22" s="2"/>
      <c r="N22" s="2"/>
      <c r="O22" s="44">
        <f t="shared" si="1"/>
        <v>0</v>
      </c>
      <c r="P22" s="2"/>
      <c r="Q22" s="2"/>
      <c r="R22" s="2"/>
      <c r="S22" s="2"/>
      <c r="T22" s="2"/>
      <c r="U22" s="57">
        <f t="shared" si="2"/>
        <v>0</v>
      </c>
      <c r="V22" s="44">
        <f t="shared" si="3"/>
        <v>0</v>
      </c>
    </row>
    <row r="23" spans="1:22" x14ac:dyDescent="0.25">
      <c r="A23" s="12">
        <v>2</v>
      </c>
      <c r="B23" s="14" t="s">
        <v>15</v>
      </c>
      <c r="C23" s="37"/>
      <c r="D23" s="28"/>
      <c r="E23" s="29"/>
      <c r="F23" s="29"/>
      <c r="G23" s="16">
        <v>0</v>
      </c>
      <c r="H23" s="45">
        <v>100</v>
      </c>
      <c r="I23" s="45">
        <f t="shared" si="4"/>
        <v>0</v>
      </c>
      <c r="J23" s="2"/>
      <c r="K23" s="2"/>
      <c r="L23" s="2"/>
      <c r="M23" s="2"/>
      <c r="N23" s="2"/>
      <c r="O23" s="44">
        <f t="shared" si="1"/>
        <v>0</v>
      </c>
      <c r="P23" s="2"/>
      <c r="Q23" s="2"/>
      <c r="R23" s="2"/>
      <c r="S23" s="2"/>
      <c r="T23" s="2"/>
      <c r="U23" s="57">
        <f t="shared" si="2"/>
        <v>0</v>
      </c>
      <c r="V23" s="44">
        <f t="shared" si="3"/>
        <v>0</v>
      </c>
    </row>
    <row r="24" spans="1:22" x14ac:dyDescent="0.25">
      <c r="A24" s="12">
        <v>2</v>
      </c>
      <c r="B24" s="14" t="s">
        <v>15</v>
      </c>
      <c r="C24" s="37"/>
      <c r="D24" s="28"/>
      <c r="E24" s="29"/>
      <c r="F24" s="29"/>
      <c r="G24" s="16">
        <v>0</v>
      </c>
      <c r="H24" s="45">
        <v>100</v>
      </c>
      <c r="I24" s="45">
        <f t="shared" si="4"/>
        <v>0</v>
      </c>
      <c r="J24" s="2"/>
      <c r="K24" s="2"/>
      <c r="L24" s="2"/>
      <c r="M24" s="2"/>
      <c r="N24" s="2"/>
      <c r="O24" s="44">
        <f t="shared" si="1"/>
        <v>0</v>
      </c>
      <c r="P24" s="2"/>
      <c r="Q24" s="2"/>
      <c r="R24" s="2"/>
      <c r="S24" s="2"/>
      <c r="T24" s="2"/>
      <c r="U24" s="57">
        <f t="shared" si="2"/>
        <v>0</v>
      </c>
      <c r="V24" s="44">
        <f t="shared" si="3"/>
        <v>0</v>
      </c>
    </row>
    <row r="25" spans="1:22" x14ac:dyDescent="0.25">
      <c r="A25" s="12">
        <v>2</v>
      </c>
      <c r="B25" s="14" t="s">
        <v>15</v>
      </c>
      <c r="C25" s="37"/>
      <c r="D25" s="28"/>
      <c r="E25" s="29"/>
      <c r="F25" s="29"/>
      <c r="G25" s="16">
        <v>0</v>
      </c>
      <c r="H25" s="45">
        <v>100</v>
      </c>
      <c r="I25" s="45">
        <f t="shared" si="4"/>
        <v>0</v>
      </c>
      <c r="J25" s="2"/>
      <c r="K25" s="2"/>
      <c r="L25" s="2"/>
      <c r="M25" s="2"/>
      <c r="N25" s="2"/>
      <c r="O25" s="44">
        <f t="shared" si="1"/>
        <v>0</v>
      </c>
      <c r="P25" s="2"/>
      <c r="Q25" s="2"/>
      <c r="R25" s="2"/>
      <c r="S25" s="2"/>
      <c r="T25" s="2"/>
      <c r="U25" s="57">
        <f t="shared" si="2"/>
        <v>0</v>
      </c>
      <c r="V25" s="44">
        <f t="shared" si="3"/>
        <v>0</v>
      </c>
    </row>
    <row r="26" spans="1:22" ht="15.75" thickBot="1" x14ac:dyDescent="0.3">
      <c r="A26" s="12">
        <v>2</v>
      </c>
      <c r="B26" s="14" t="s">
        <v>15</v>
      </c>
      <c r="C26" s="37"/>
      <c r="D26" s="28"/>
      <c r="E26" s="29"/>
      <c r="F26" s="29"/>
      <c r="G26" s="16">
        <v>0</v>
      </c>
      <c r="H26" s="45">
        <v>100</v>
      </c>
      <c r="I26" s="45">
        <f t="shared" si="4"/>
        <v>0</v>
      </c>
      <c r="J26" s="2"/>
      <c r="K26" s="2"/>
      <c r="L26" s="2"/>
      <c r="M26" s="2"/>
      <c r="N26" s="2"/>
      <c r="O26" s="44">
        <f t="shared" si="1"/>
        <v>0</v>
      </c>
      <c r="P26" s="2"/>
      <c r="Q26" s="2"/>
      <c r="R26" s="2"/>
      <c r="S26" s="2"/>
      <c r="T26" s="2"/>
      <c r="U26" s="57">
        <f t="shared" si="2"/>
        <v>0</v>
      </c>
      <c r="V26" s="44">
        <f t="shared" si="3"/>
        <v>0</v>
      </c>
    </row>
    <row r="27" spans="1:22" ht="15.75" thickBot="1" x14ac:dyDescent="0.3">
      <c r="A27" s="17"/>
      <c r="B27" s="34"/>
      <c r="C27" s="18"/>
      <c r="D27" s="34"/>
      <c r="E27" s="34"/>
      <c r="F27" s="34"/>
      <c r="G27" s="34"/>
      <c r="H27" s="19"/>
      <c r="I27" s="50">
        <f>SUM(I12:I26)</f>
        <v>1725</v>
      </c>
      <c r="J27" s="20">
        <v>3</v>
      </c>
      <c r="K27" s="20">
        <v>3</v>
      </c>
      <c r="L27" s="20">
        <v>3</v>
      </c>
      <c r="M27" s="20">
        <v>3</v>
      </c>
      <c r="N27" s="20">
        <v>3</v>
      </c>
      <c r="O27" s="55">
        <f>SUM(O12:O26)</f>
        <v>525</v>
      </c>
      <c r="P27" s="20">
        <v>3</v>
      </c>
      <c r="Q27" s="20">
        <v>3</v>
      </c>
      <c r="R27" s="20">
        <v>3</v>
      </c>
      <c r="S27" s="20">
        <v>3</v>
      </c>
      <c r="T27" s="20">
        <v>3</v>
      </c>
      <c r="U27" s="50">
        <f>SUM(U12:U26)</f>
        <v>375</v>
      </c>
      <c r="V27" s="50">
        <f>U27+O27+I27</f>
        <v>2625</v>
      </c>
    </row>
    <row r="28" spans="1:22" x14ac:dyDescent="0.25">
      <c r="A28" s="17"/>
      <c r="B28" s="34"/>
      <c r="C28" s="18"/>
      <c r="D28" s="34"/>
      <c r="E28" s="34"/>
      <c r="F28" s="34"/>
      <c r="G28" s="34"/>
      <c r="H28" s="19"/>
      <c r="I28" s="19"/>
      <c r="J28" s="19"/>
      <c r="K28" s="19"/>
      <c r="L28" s="19"/>
      <c r="M28" s="19"/>
      <c r="N28" s="21"/>
      <c r="O28" s="33"/>
      <c r="P28" s="21"/>
      <c r="Q28" s="17"/>
      <c r="R28" s="34"/>
      <c r="S28" s="34"/>
      <c r="T28" s="34"/>
      <c r="U28" s="32"/>
      <c r="V28" s="32"/>
    </row>
    <row r="29" spans="1:22" ht="15.75" thickBot="1" x14ac:dyDescent="0.3">
      <c r="A29" s="34"/>
      <c r="B29" s="22"/>
      <c r="C29" s="23"/>
      <c r="D29" s="24"/>
      <c r="E29" s="22"/>
      <c r="F29" s="22"/>
      <c r="G29" s="22"/>
      <c r="H29" s="22"/>
      <c r="I29" s="22"/>
      <c r="J29" s="22"/>
      <c r="K29" s="22"/>
      <c r="L29" s="22"/>
      <c r="M29" s="22"/>
      <c r="N29" s="34"/>
      <c r="O29" s="32"/>
      <c r="P29" s="34"/>
      <c r="Q29" s="34"/>
      <c r="R29" s="34"/>
      <c r="S29" s="34"/>
      <c r="T29" s="34"/>
      <c r="U29" s="32"/>
      <c r="V29" s="32"/>
    </row>
    <row r="30" spans="1:22" ht="21.75" thickBot="1" x14ac:dyDescent="0.4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51"/>
      <c r="N30" s="52" t="s">
        <v>17</v>
      </c>
      <c r="O30" s="78">
        <f>V27</f>
        <v>2625</v>
      </c>
      <c r="P30" s="79"/>
      <c r="Q30" s="79"/>
      <c r="R30" s="79"/>
      <c r="S30" s="80"/>
      <c r="T30" s="34"/>
      <c r="U30" s="32"/>
      <c r="V30" s="32"/>
    </row>
    <row r="32" spans="1:22" ht="15.75" x14ac:dyDescent="0.25">
      <c r="B32" s="94" t="s">
        <v>28</v>
      </c>
      <c r="C32" s="94"/>
      <c r="D32" s="94"/>
      <c r="E32" s="94"/>
      <c r="F32" s="94"/>
      <c r="G32" s="94"/>
      <c r="H32" s="94"/>
      <c r="I32" s="94"/>
      <c r="J32" s="94"/>
      <c r="K32" s="94"/>
    </row>
    <row r="33" spans="2:11" ht="60" x14ac:dyDescent="0.25">
      <c r="B33" s="38" t="s">
        <v>33</v>
      </c>
      <c r="C33" s="38" t="s">
        <v>32</v>
      </c>
      <c r="D33" s="38" t="s">
        <v>31</v>
      </c>
      <c r="E33" s="38" t="s">
        <v>23</v>
      </c>
      <c r="F33" s="38" t="s">
        <v>29</v>
      </c>
      <c r="G33" s="38" t="s">
        <v>30</v>
      </c>
      <c r="H33" s="70" t="s">
        <v>31</v>
      </c>
      <c r="I33" s="70" t="s">
        <v>23</v>
      </c>
      <c r="J33" s="67" t="s">
        <v>38</v>
      </c>
      <c r="K33" s="67" t="s">
        <v>40</v>
      </c>
    </row>
    <row r="34" spans="2:11" x14ac:dyDescent="0.25">
      <c r="B34" s="39"/>
      <c r="C34" s="40"/>
      <c r="D34" s="40"/>
      <c r="E34" s="40"/>
      <c r="F34" s="39"/>
      <c r="G34" s="40"/>
      <c r="H34" s="40"/>
      <c r="I34" s="40"/>
      <c r="J34" s="40"/>
      <c r="K34" s="40"/>
    </row>
    <row r="35" spans="2:11" x14ac:dyDescent="0.25">
      <c r="B35" s="39"/>
      <c r="C35" s="40"/>
      <c r="D35" s="40"/>
      <c r="E35" s="40"/>
      <c r="F35" s="39"/>
      <c r="G35" s="40"/>
      <c r="H35" s="40"/>
      <c r="I35" s="40"/>
      <c r="J35" s="40"/>
      <c r="K35" s="40"/>
    </row>
    <row r="36" spans="2:11" x14ac:dyDescent="0.25">
      <c r="B36" s="39"/>
      <c r="C36" s="40"/>
      <c r="D36" s="40"/>
      <c r="E36" s="40"/>
      <c r="F36" s="39"/>
      <c r="G36" s="40"/>
      <c r="H36" s="40"/>
      <c r="I36" s="40"/>
      <c r="J36" s="40"/>
      <c r="K36" s="40"/>
    </row>
    <row r="37" spans="2:11" x14ac:dyDescent="0.25">
      <c r="B37" s="39"/>
      <c r="C37" s="40"/>
      <c r="D37" s="40"/>
      <c r="E37" s="40"/>
      <c r="F37" s="39"/>
      <c r="G37" s="40"/>
      <c r="H37" s="40"/>
      <c r="I37" s="40"/>
      <c r="J37" s="40"/>
      <c r="K37" s="40"/>
    </row>
    <row r="38" spans="2:11" x14ac:dyDescent="0.25">
      <c r="B38" s="39"/>
      <c r="C38" s="37"/>
      <c r="D38" s="39"/>
      <c r="E38" s="37"/>
      <c r="F38" s="39"/>
      <c r="G38" s="37"/>
      <c r="H38" s="37"/>
      <c r="I38" s="37"/>
      <c r="J38" s="37"/>
      <c r="K38" s="37"/>
    </row>
  </sheetData>
  <mergeCells count="22">
    <mergeCell ref="B32:K32"/>
    <mergeCell ref="F10:F11"/>
    <mergeCell ref="A1:V1"/>
    <mergeCell ref="A2:V2"/>
    <mergeCell ref="A3:V3"/>
    <mergeCell ref="F5:N5"/>
    <mergeCell ref="E7:F7"/>
    <mergeCell ref="G7:I7"/>
    <mergeCell ref="A10:A11"/>
    <mergeCell ref="B10:B11"/>
    <mergeCell ref="C10:C11"/>
    <mergeCell ref="D10:D11"/>
    <mergeCell ref="E10:E11"/>
    <mergeCell ref="U10:U11"/>
    <mergeCell ref="V10:V11"/>
    <mergeCell ref="O30:S30"/>
    <mergeCell ref="P10:T10"/>
    <mergeCell ref="G10:G11"/>
    <mergeCell ref="H10:H11"/>
    <mergeCell ref="I10:I11"/>
    <mergeCell ref="J10:N10"/>
    <mergeCell ref="O10:O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opLeftCell="A7" workbookViewId="0">
      <selection activeCell="I19" sqref="I19:I26"/>
    </sheetView>
  </sheetViews>
  <sheetFormatPr defaultRowHeight="15" x14ac:dyDescent="0.25"/>
  <cols>
    <col min="2" max="2" width="13.140625" customWidth="1"/>
    <col min="3" max="3" width="25.28515625" customWidth="1"/>
    <col min="4" max="4" width="16.42578125" customWidth="1"/>
    <col min="5" max="5" width="13.85546875" customWidth="1"/>
    <col min="6" max="6" width="15" customWidth="1"/>
    <col min="7" max="7" width="10.42578125" customWidth="1"/>
    <col min="9" max="9" width="13" customWidth="1"/>
    <col min="15" max="15" width="10.7109375" style="30" customWidth="1"/>
    <col min="21" max="22" width="9.140625" style="30"/>
  </cols>
  <sheetData>
    <row r="1" spans="1:22" ht="110.25" customHeight="1" x14ac:dyDescent="0.2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 ht="23.25" x14ac:dyDescent="0.35">
      <c r="A2" s="76" t="s">
        <v>25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</row>
    <row r="3" spans="1:22" ht="23.25" x14ac:dyDescent="0.35">
      <c r="A3" s="76" t="s">
        <v>26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</row>
    <row r="5" spans="1:22" ht="15.75" x14ac:dyDescent="0.25">
      <c r="C5" s="41"/>
      <c r="D5" s="41"/>
      <c r="F5" s="77" t="s">
        <v>27</v>
      </c>
      <c r="G5" s="77"/>
      <c r="H5" s="77"/>
      <c r="I5" s="77"/>
      <c r="J5" s="77"/>
      <c r="K5" s="77"/>
      <c r="L5" s="77"/>
      <c r="M5" s="77"/>
      <c r="N5" s="77"/>
    </row>
    <row r="6" spans="1:22" ht="15.75" thickBot="1" x14ac:dyDescent="0.3"/>
    <row r="7" spans="1:22" ht="21.75" thickBot="1" x14ac:dyDescent="0.4">
      <c r="A7" s="3"/>
      <c r="B7" s="4" t="s">
        <v>0</v>
      </c>
      <c r="C7" s="5"/>
      <c r="D7" s="6"/>
      <c r="E7" s="87" t="s">
        <v>24</v>
      </c>
      <c r="F7" s="88"/>
      <c r="G7" s="89"/>
      <c r="H7" s="90"/>
      <c r="I7" s="91"/>
      <c r="J7" s="7"/>
      <c r="K7" s="7"/>
      <c r="L7" s="8"/>
      <c r="M7" s="7"/>
      <c r="N7" s="7"/>
      <c r="O7" s="31"/>
      <c r="P7" s="7"/>
      <c r="Q7" s="3"/>
      <c r="R7" s="3"/>
      <c r="S7" s="34"/>
      <c r="T7" s="34"/>
      <c r="U7" s="32"/>
      <c r="V7" s="32"/>
    </row>
    <row r="8" spans="1:22" x14ac:dyDescent="0.25">
      <c r="O8" s="48"/>
      <c r="P8" s="49"/>
      <c r="Q8" s="53"/>
    </row>
    <row r="9" spans="1:22" ht="15.75" x14ac:dyDescent="0.25">
      <c r="A9" s="9"/>
      <c r="B9" s="61"/>
      <c r="C9" s="62"/>
      <c r="D9" s="34"/>
      <c r="E9" s="35" t="s">
        <v>41</v>
      </c>
      <c r="F9" s="35"/>
      <c r="G9" s="36"/>
      <c r="H9" s="47"/>
      <c r="I9" s="47"/>
      <c r="J9" s="34"/>
      <c r="K9" s="34"/>
      <c r="L9" s="34"/>
      <c r="M9" s="34"/>
      <c r="N9" s="34"/>
      <c r="O9" s="32"/>
      <c r="P9" s="34"/>
      <c r="Q9" s="34"/>
      <c r="R9" s="34"/>
      <c r="S9" s="34"/>
      <c r="T9" s="34"/>
      <c r="U9" s="32"/>
      <c r="V9" s="32"/>
    </row>
    <row r="10" spans="1:22" x14ac:dyDescent="0.25">
      <c r="A10" s="92" t="s">
        <v>1</v>
      </c>
      <c r="B10" s="81" t="s">
        <v>2</v>
      </c>
      <c r="C10" s="81" t="s">
        <v>3</v>
      </c>
      <c r="D10" s="81" t="s">
        <v>4</v>
      </c>
      <c r="E10" s="81" t="s">
        <v>5</v>
      </c>
      <c r="F10" s="81" t="s">
        <v>6</v>
      </c>
      <c r="G10" s="81" t="s">
        <v>7</v>
      </c>
      <c r="H10" s="81" t="s">
        <v>8</v>
      </c>
      <c r="I10" s="95" t="s">
        <v>22</v>
      </c>
      <c r="J10" s="81" t="s">
        <v>35</v>
      </c>
      <c r="K10" s="81"/>
      <c r="L10" s="81"/>
      <c r="M10" s="81"/>
      <c r="N10" s="81"/>
      <c r="O10" s="86" t="s">
        <v>9</v>
      </c>
      <c r="P10" s="82" t="s">
        <v>10</v>
      </c>
      <c r="Q10" s="83"/>
      <c r="R10" s="83"/>
      <c r="S10" s="83"/>
      <c r="T10" s="83"/>
      <c r="U10" s="84" t="s">
        <v>11</v>
      </c>
      <c r="V10" s="84" t="s">
        <v>12</v>
      </c>
    </row>
    <row r="11" spans="1:22" ht="31.5" customHeight="1" x14ac:dyDescent="0.25">
      <c r="A11" s="93"/>
      <c r="B11" s="81"/>
      <c r="C11" s="81"/>
      <c r="D11" s="81"/>
      <c r="E11" s="81"/>
      <c r="F11" s="81"/>
      <c r="G11" s="81"/>
      <c r="H11" s="81"/>
      <c r="I11" s="95"/>
      <c r="J11" s="10">
        <v>24.04</v>
      </c>
      <c r="K11" s="10">
        <v>25.04</v>
      </c>
      <c r="L11" s="10">
        <v>26.04</v>
      </c>
      <c r="M11" s="11">
        <v>27.04</v>
      </c>
      <c r="N11" s="11">
        <v>28.04</v>
      </c>
      <c r="O11" s="86"/>
      <c r="P11" s="10">
        <v>24.04</v>
      </c>
      <c r="Q11" s="10">
        <v>25.04</v>
      </c>
      <c r="R11" s="10">
        <v>26.04</v>
      </c>
      <c r="S11" s="11">
        <v>27.04</v>
      </c>
      <c r="T11" s="11">
        <v>28.04</v>
      </c>
      <c r="U11" s="85"/>
      <c r="V11" s="85"/>
    </row>
    <row r="12" spans="1:22" x14ac:dyDescent="0.25">
      <c r="A12" s="74" t="s">
        <v>45</v>
      </c>
      <c r="B12" s="63" t="s">
        <v>13</v>
      </c>
      <c r="C12" s="65" t="s">
        <v>19</v>
      </c>
      <c r="D12" s="28" t="s">
        <v>14</v>
      </c>
      <c r="E12" s="29" t="s">
        <v>18</v>
      </c>
      <c r="F12" s="29" t="s">
        <v>20</v>
      </c>
      <c r="G12" s="25">
        <v>5</v>
      </c>
      <c r="H12" s="42">
        <v>225</v>
      </c>
      <c r="I12" s="43">
        <f>G12*H12</f>
        <v>1125</v>
      </c>
      <c r="J12" s="26">
        <v>1</v>
      </c>
      <c r="K12" s="26">
        <v>1</v>
      </c>
      <c r="L12" s="26">
        <v>1</v>
      </c>
      <c r="M12" s="26">
        <v>1</v>
      </c>
      <c r="N12" s="26">
        <v>1</v>
      </c>
      <c r="O12" s="42">
        <f>SUM(J12:N12)*40</f>
        <v>200</v>
      </c>
      <c r="P12" s="26">
        <v>1</v>
      </c>
      <c r="Q12" s="26">
        <v>1</v>
      </c>
      <c r="R12" s="26">
        <v>1</v>
      </c>
      <c r="S12" s="26">
        <v>1</v>
      </c>
      <c r="T12" s="26">
        <v>1</v>
      </c>
      <c r="U12" s="46">
        <f>SUM(P12:T12)*25</f>
        <v>125</v>
      </c>
      <c r="V12" s="44">
        <f>U12+O12+I12</f>
        <v>1450</v>
      </c>
    </row>
    <row r="13" spans="1:22" x14ac:dyDescent="0.25">
      <c r="A13" s="12">
        <v>1</v>
      </c>
      <c r="B13" s="14" t="s">
        <v>13</v>
      </c>
      <c r="C13" s="37"/>
      <c r="D13" s="28"/>
      <c r="E13" s="29"/>
      <c r="F13" s="29"/>
      <c r="G13" s="13">
        <v>0</v>
      </c>
      <c r="H13" s="44">
        <v>225</v>
      </c>
      <c r="I13" s="45">
        <f t="shared" ref="I13:I18" si="0">G13*H13</f>
        <v>0</v>
      </c>
      <c r="J13" s="2"/>
      <c r="K13" s="2"/>
      <c r="L13" s="2"/>
      <c r="M13" s="2"/>
      <c r="N13" s="2"/>
      <c r="O13" s="44">
        <f t="shared" ref="O13:O26" si="1">SUM(J13:N13)*40</f>
        <v>0</v>
      </c>
      <c r="P13" s="2"/>
      <c r="Q13" s="2"/>
      <c r="R13" s="2"/>
      <c r="S13" s="2"/>
      <c r="T13" s="2"/>
      <c r="U13" s="57">
        <f t="shared" ref="U13:U26" si="2">SUM(P13:T13)*25</f>
        <v>0</v>
      </c>
      <c r="V13" s="44">
        <f t="shared" ref="V13:V26" si="3">U13+O13+I13</f>
        <v>0</v>
      </c>
    </row>
    <row r="14" spans="1:22" x14ac:dyDescent="0.25">
      <c r="A14" s="12">
        <v>1</v>
      </c>
      <c r="B14" s="14" t="s">
        <v>13</v>
      </c>
      <c r="C14" s="37"/>
      <c r="D14" s="28"/>
      <c r="E14" s="29"/>
      <c r="F14" s="29"/>
      <c r="G14" s="13">
        <v>0</v>
      </c>
      <c r="H14" s="44">
        <v>225</v>
      </c>
      <c r="I14" s="45">
        <f t="shared" si="0"/>
        <v>0</v>
      </c>
      <c r="J14" s="2"/>
      <c r="K14" s="2"/>
      <c r="L14" s="2"/>
      <c r="M14" s="2"/>
      <c r="N14" s="2"/>
      <c r="O14" s="44">
        <f t="shared" si="1"/>
        <v>0</v>
      </c>
      <c r="P14" s="2"/>
      <c r="Q14" s="2"/>
      <c r="R14" s="2"/>
      <c r="S14" s="2"/>
      <c r="T14" s="2"/>
      <c r="U14" s="57">
        <f t="shared" si="2"/>
        <v>0</v>
      </c>
      <c r="V14" s="44">
        <f t="shared" si="3"/>
        <v>0</v>
      </c>
    </row>
    <row r="15" spans="1:22" x14ac:dyDescent="0.25">
      <c r="A15" s="12">
        <v>1</v>
      </c>
      <c r="B15" s="14" t="s">
        <v>13</v>
      </c>
      <c r="C15" s="37"/>
      <c r="D15" s="28"/>
      <c r="E15" s="29"/>
      <c r="F15" s="29"/>
      <c r="G15" s="13">
        <v>0</v>
      </c>
      <c r="H15" s="44">
        <v>225</v>
      </c>
      <c r="I15" s="45">
        <f t="shared" si="0"/>
        <v>0</v>
      </c>
      <c r="J15" s="2"/>
      <c r="K15" s="2"/>
      <c r="L15" s="2"/>
      <c r="M15" s="2"/>
      <c r="N15" s="2"/>
      <c r="O15" s="44">
        <f t="shared" si="1"/>
        <v>0</v>
      </c>
      <c r="P15" s="2"/>
      <c r="Q15" s="2"/>
      <c r="R15" s="2"/>
      <c r="S15" s="2"/>
      <c r="T15" s="2"/>
      <c r="U15" s="57">
        <f t="shared" si="2"/>
        <v>0</v>
      </c>
      <c r="V15" s="44">
        <f t="shared" si="3"/>
        <v>0</v>
      </c>
    </row>
    <row r="16" spans="1:22" x14ac:dyDescent="0.25">
      <c r="A16" s="12">
        <v>1</v>
      </c>
      <c r="B16" s="14" t="s">
        <v>13</v>
      </c>
      <c r="C16" s="37"/>
      <c r="D16" s="28"/>
      <c r="E16" s="29"/>
      <c r="F16" s="29"/>
      <c r="G16" s="13">
        <v>0</v>
      </c>
      <c r="H16" s="44">
        <v>225</v>
      </c>
      <c r="I16" s="45">
        <f t="shared" si="0"/>
        <v>0</v>
      </c>
      <c r="J16" s="2"/>
      <c r="K16" s="2"/>
      <c r="L16" s="2"/>
      <c r="M16" s="2"/>
      <c r="N16" s="2"/>
      <c r="O16" s="44">
        <f t="shared" si="1"/>
        <v>0</v>
      </c>
      <c r="P16" s="2"/>
      <c r="Q16" s="2"/>
      <c r="R16" s="2"/>
      <c r="S16" s="2"/>
      <c r="T16" s="2"/>
      <c r="U16" s="57">
        <f t="shared" si="2"/>
        <v>0</v>
      </c>
      <c r="V16" s="44">
        <f t="shared" si="3"/>
        <v>0</v>
      </c>
    </row>
    <row r="17" spans="1:22" x14ac:dyDescent="0.25">
      <c r="A17" s="12">
        <v>1</v>
      </c>
      <c r="B17" s="14" t="s">
        <v>13</v>
      </c>
      <c r="C17" s="37"/>
      <c r="D17" s="28"/>
      <c r="E17" s="29"/>
      <c r="F17" s="29"/>
      <c r="G17" s="13">
        <v>0</v>
      </c>
      <c r="H17" s="44">
        <v>225</v>
      </c>
      <c r="I17" s="45">
        <f t="shared" si="0"/>
        <v>0</v>
      </c>
      <c r="J17" s="2"/>
      <c r="K17" s="2"/>
      <c r="L17" s="2"/>
      <c r="M17" s="2"/>
      <c r="N17" s="2"/>
      <c r="O17" s="44">
        <f t="shared" si="1"/>
        <v>0</v>
      </c>
      <c r="P17" s="2"/>
      <c r="Q17" s="54"/>
      <c r="R17" s="2"/>
      <c r="S17" s="2"/>
      <c r="T17" s="2"/>
      <c r="U17" s="57">
        <f t="shared" si="2"/>
        <v>0</v>
      </c>
      <c r="V17" s="44">
        <f t="shared" si="3"/>
        <v>0</v>
      </c>
    </row>
    <row r="18" spans="1:22" x14ac:dyDescent="0.25">
      <c r="A18" s="12">
        <v>1</v>
      </c>
      <c r="B18" s="14" t="s">
        <v>13</v>
      </c>
      <c r="C18" s="37"/>
      <c r="D18" s="28"/>
      <c r="E18" s="29"/>
      <c r="F18" s="29"/>
      <c r="G18" s="13">
        <v>0</v>
      </c>
      <c r="H18" s="44">
        <v>225</v>
      </c>
      <c r="I18" s="45">
        <f t="shared" si="0"/>
        <v>0</v>
      </c>
      <c r="J18" s="2"/>
      <c r="K18" s="2"/>
      <c r="L18" s="2"/>
      <c r="M18" s="2"/>
      <c r="N18" s="2"/>
      <c r="O18" s="44">
        <f t="shared" si="1"/>
        <v>0</v>
      </c>
      <c r="P18" s="2"/>
      <c r="Q18" s="2"/>
      <c r="R18" s="2"/>
      <c r="S18" s="2"/>
      <c r="T18" s="2"/>
      <c r="U18" s="57">
        <f t="shared" si="2"/>
        <v>0</v>
      </c>
      <c r="V18" s="44">
        <f t="shared" si="3"/>
        <v>0</v>
      </c>
    </row>
    <row r="19" spans="1:22" x14ac:dyDescent="0.25">
      <c r="A19" s="74" t="s">
        <v>45</v>
      </c>
      <c r="B19" s="63" t="s">
        <v>15</v>
      </c>
      <c r="C19" s="66" t="s">
        <v>34</v>
      </c>
      <c r="D19" s="28" t="s">
        <v>16</v>
      </c>
      <c r="E19" s="29" t="s">
        <v>18</v>
      </c>
      <c r="F19" s="29" t="s">
        <v>21</v>
      </c>
      <c r="G19" s="27">
        <v>5</v>
      </c>
      <c r="H19" s="43">
        <v>140</v>
      </c>
      <c r="I19" s="43">
        <f t="shared" ref="I19:I26" si="4">G19*(H19*2)</f>
        <v>1400</v>
      </c>
      <c r="J19" s="26">
        <v>2</v>
      </c>
      <c r="K19" s="26">
        <v>2</v>
      </c>
      <c r="L19" s="26">
        <v>2</v>
      </c>
      <c r="M19" s="26">
        <v>2</v>
      </c>
      <c r="N19" s="26">
        <v>2</v>
      </c>
      <c r="O19" s="42">
        <f t="shared" si="1"/>
        <v>400</v>
      </c>
      <c r="P19" s="26">
        <v>2</v>
      </c>
      <c r="Q19" s="26">
        <v>2</v>
      </c>
      <c r="R19" s="26">
        <v>2</v>
      </c>
      <c r="S19" s="26">
        <v>2</v>
      </c>
      <c r="T19" s="26">
        <v>2</v>
      </c>
      <c r="U19" s="46">
        <f>SUM(P19:T19)*25</f>
        <v>250</v>
      </c>
      <c r="V19" s="44">
        <f>U19+O19+I19</f>
        <v>2050</v>
      </c>
    </row>
    <row r="20" spans="1:22" x14ac:dyDescent="0.25">
      <c r="A20" s="12">
        <v>2</v>
      </c>
      <c r="B20" s="14" t="s">
        <v>15</v>
      </c>
      <c r="C20" s="37"/>
      <c r="D20" s="28"/>
      <c r="E20" s="29"/>
      <c r="F20" s="29"/>
      <c r="G20" s="16">
        <v>0</v>
      </c>
      <c r="H20" s="45">
        <v>140</v>
      </c>
      <c r="I20" s="45">
        <f t="shared" si="4"/>
        <v>0</v>
      </c>
      <c r="J20" s="2"/>
      <c r="K20" s="2"/>
      <c r="L20" s="2"/>
      <c r="M20" s="2"/>
      <c r="N20" s="2"/>
      <c r="O20" s="44">
        <f t="shared" si="1"/>
        <v>0</v>
      </c>
      <c r="P20" s="2"/>
      <c r="Q20" s="2"/>
      <c r="R20" s="2"/>
      <c r="S20" s="2"/>
      <c r="T20" s="2"/>
      <c r="U20" s="57">
        <f t="shared" si="2"/>
        <v>0</v>
      </c>
      <c r="V20" s="44">
        <f t="shared" si="3"/>
        <v>0</v>
      </c>
    </row>
    <row r="21" spans="1:22" x14ac:dyDescent="0.25">
      <c r="A21" s="12">
        <v>2</v>
      </c>
      <c r="B21" s="14" t="s">
        <v>15</v>
      </c>
      <c r="C21" s="37"/>
      <c r="D21" s="28"/>
      <c r="E21" s="29"/>
      <c r="F21" s="29"/>
      <c r="G21" s="16">
        <v>0</v>
      </c>
      <c r="H21" s="45">
        <v>140</v>
      </c>
      <c r="I21" s="45">
        <f t="shared" si="4"/>
        <v>0</v>
      </c>
      <c r="J21" s="2"/>
      <c r="K21" s="2"/>
      <c r="L21" s="2"/>
      <c r="M21" s="2"/>
      <c r="N21" s="2"/>
      <c r="O21" s="44">
        <f t="shared" si="1"/>
        <v>0</v>
      </c>
      <c r="P21" s="2"/>
      <c r="Q21" s="2"/>
      <c r="R21" s="2"/>
      <c r="S21" s="2"/>
      <c r="T21" s="2"/>
      <c r="U21" s="57">
        <f t="shared" si="2"/>
        <v>0</v>
      </c>
      <c r="V21" s="44">
        <f t="shared" si="3"/>
        <v>0</v>
      </c>
    </row>
    <row r="22" spans="1:22" x14ac:dyDescent="0.25">
      <c r="A22" s="12">
        <v>2</v>
      </c>
      <c r="B22" s="14" t="s">
        <v>15</v>
      </c>
      <c r="C22" s="37"/>
      <c r="D22" s="28"/>
      <c r="E22" s="29"/>
      <c r="F22" s="29"/>
      <c r="G22" s="16">
        <v>0</v>
      </c>
      <c r="H22" s="45">
        <v>140</v>
      </c>
      <c r="I22" s="45">
        <f t="shared" si="4"/>
        <v>0</v>
      </c>
      <c r="J22" s="2"/>
      <c r="K22" s="2"/>
      <c r="L22" s="2"/>
      <c r="M22" s="2"/>
      <c r="N22" s="2"/>
      <c r="O22" s="44">
        <f t="shared" si="1"/>
        <v>0</v>
      </c>
      <c r="P22" s="2"/>
      <c r="Q22" s="2"/>
      <c r="R22" s="2"/>
      <c r="S22" s="2"/>
      <c r="T22" s="2"/>
      <c r="U22" s="57">
        <f t="shared" si="2"/>
        <v>0</v>
      </c>
      <c r="V22" s="44">
        <f t="shared" si="3"/>
        <v>0</v>
      </c>
    </row>
    <row r="23" spans="1:22" x14ac:dyDescent="0.25">
      <c r="A23" s="12">
        <v>2</v>
      </c>
      <c r="B23" s="14" t="s">
        <v>15</v>
      </c>
      <c r="C23" s="37"/>
      <c r="D23" s="28"/>
      <c r="E23" s="29"/>
      <c r="F23" s="29"/>
      <c r="G23" s="16">
        <v>0</v>
      </c>
      <c r="H23" s="45">
        <v>140</v>
      </c>
      <c r="I23" s="45">
        <f t="shared" si="4"/>
        <v>0</v>
      </c>
      <c r="J23" s="2"/>
      <c r="K23" s="2"/>
      <c r="L23" s="2"/>
      <c r="M23" s="2"/>
      <c r="N23" s="2"/>
      <c r="O23" s="44">
        <f t="shared" si="1"/>
        <v>0</v>
      </c>
      <c r="P23" s="2"/>
      <c r="Q23" s="2"/>
      <c r="R23" s="2"/>
      <c r="S23" s="2"/>
      <c r="T23" s="2"/>
      <c r="U23" s="57">
        <f t="shared" si="2"/>
        <v>0</v>
      </c>
      <c r="V23" s="44">
        <f t="shared" si="3"/>
        <v>0</v>
      </c>
    </row>
    <row r="24" spans="1:22" x14ac:dyDescent="0.25">
      <c r="A24" s="12">
        <v>2</v>
      </c>
      <c r="B24" s="14" t="s">
        <v>15</v>
      </c>
      <c r="C24" s="37"/>
      <c r="D24" s="28"/>
      <c r="E24" s="29"/>
      <c r="F24" s="29"/>
      <c r="G24" s="16">
        <v>0</v>
      </c>
      <c r="H24" s="45">
        <v>140</v>
      </c>
      <c r="I24" s="45">
        <f t="shared" si="4"/>
        <v>0</v>
      </c>
      <c r="J24" s="2"/>
      <c r="K24" s="2"/>
      <c r="L24" s="2"/>
      <c r="M24" s="2"/>
      <c r="N24" s="2"/>
      <c r="O24" s="44">
        <f t="shared" si="1"/>
        <v>0</v>
      </c>
      <c r="P24" s="2"/>
      <c r="Q24" s="2"/>
      <c r="R24" s="2"/>
      <c r="S24" s="2"/>
      <c r="T24" s="2"/>
      <c r="U24" s="57">
        <f t="shared" si="2"/>
        <v>0</v>
      </c>
      <c r="V24" s="44">
        <f t="shared" si="3"/>
        <v>0</v>
      </c>
    </row>
    <row r="25" spans="1:22" x14ac:dyDescent="0.25">
      <c r="A25" s="12">
        <v>2</v>
      </c>
      <c r="B25" s="14" t="s">
        <v>15</v>
      </c>
      <c r="C25" s="37"/>
      <c r="D25" s="28"/>
      <c r="E25" s="29"/>
      <c r="F25" s="29"/>
      <c r="G25" s="16">
        <v>0</v>
      </c>
      <c r="H25" s="45">
        <v>140</v>
      </c>
      <c r="I25" s="45">
        <f t="shared" si="4"/>
        <v>0</v>
      </c>
      <c r="J25" s="2"/>
      <c r="K25" s="2"/>
      <c r="L25" s="2"/>
      <c r="M25" s="2"/>
      <c r="N25" s="2"/>
      <c r="O25" s="44">
        <f t="shared" si="1"/>
        <v>0</v>
      </c>
      <c r="P25" s="2"/>
      <c r="Q25" s="2"/>
      <c r="R25" s="2"/>
      <c r="S25" s="2"/>
      <c r="T25" s="2"/>
      <c r="U25" s="57">
        <f t="shared" si="2"/>
        <v>0</v>
      </c>
      <c r="V25" s="44">
        <f t="shared" si="3"/>
        <v>0</v>
      </c>
    </row>
    <row r="26" spans="1:22" ht="15.75" thickBot="1" x14ac:dyDescent="0.3">
      <c r="A26" s="12">
        <v>2</v>
      </c>
      <c r="B26" s="14" t="s">
        <v>15</v>
      </c>
      <c r="C26" s="37"/>
      <c r="D26" s="28"/>
      <c r="E26" s="29"/>
      <c r="F26" s="29"/>
      <c r="G26" s="16">
        <v>0</v>
      </c>
      <c r="H26" s="45">
        <v>140</v>
      </c>
      <c r="I26" s="45">
        <f t="shared" si="4"/>
        <v>0</v>
      </c>
      <c r="J26" s="2"/>
      <c r="K26" s="2"/>
      <c r="L26" s="2"/>
      <c r="M26" s="2"/>
      <c r="N26" s="2"/>
      <c r="O26" s="44">
        <f t="shared" si="1"/>
        <v>0</v>
      </c>
      <c r="P26" s="2"/>
      <c r="Q26" s="2"/>
      <c r="R26" s="2"/>
      <c r="S26" s="2"/>
      <c r="T26" s="2"/>
      <c r="U26" s="57">
        <f t="shared" si="2"/>
        <v>0</v>
      </c>
      <c r="V26" s="44">
        <f t="shared" si="3"/>
        <v>0</v>
      </c>
    </row>
    <row r="27" spans="1:22" ht="15.75" thickBot="1" x14ac:dyDescent="0.3">
      <c r="A27" s="17"/>
      <c r="B27" s="34"/>
      <c r="C27" s="18"/>
      <c r="D27" s="34"/>
      <c r="E27" s="34"/>
      <c r="F27" s="34"/>
      <c r="G27" s="34"/>
      <c r="H27" s="19"/>
      <c r="I27" s="50">
        <f>SUM(I12:I26)</f>
        <v>2525</v>
      </c>
      <c r="J27" s="20">
        <v>3</v>
      </c>
      <c r="K27" s="20">
        <v>3</v>
      </c>
      <c r="L27" s="20">
        <v>3</v>
      </c>
      <c r="M27" s="20">
        <v>3</v>
      </c>
      <c r="N27" s="20">
        <v>3</v>
      </c>
      <c r="O27" s="55">
        <f>SUM(O12:O26)</f>
        <v>600</v>
      </c>
      <c r="P27" s="20">
        <v>3</v>
      </c>
      <c r="Q27" s="20">
        <v>3</v>
      </c>
      <c r="R27" s="20">
        <v>3</v>
      </c>
      <c r="S27" s="20">
        <v>3</v>
      </c>
      <c r="T27" s="20">
        <v>3</v>
      </c>
      <c r="U27" s="50">
        <f>SUM(U12:U26)</f>
        <v>375</v>
      </c>
      <c r="V27" s="50">
        <f>U27+O27+I27</f>
        <v>3500</v>
      </c>
    </row>
    <row r="28" spans="1:22" x14ac:dyDescent="0.25">
      <c r="A28" s="17"/>
      <c r="B28" s="34"/>
      <c r="C28" s="18"/>
      <c r="D28" s="34"/>
      <c r="E28" s="34"/>
      <c r="F28" s="34"/>
      <c r="G28" s="34"/>
      <c r="H28" s="19"/>
      <c r="I28" s="19"/>
      <c r="J28" s="19"/>
      <c r="K28" s="19"/>
      <c r="L28" s="19"/>
      <c r="M28" s="19"/>
      <c r="N28" s="21"/>
      <c r="O28" s="33"/>
      <c r="P28" s="21"/>
      <c r="Q28" s="17"/>
      <c r="R28" s="34"/>
      <c r="S28" s="34"/>
      <c r="T28" s="34"/>
      <c r="U28" s="32"/>
      <c r="V28" s="32"/>
    </row>
    <row r="29" spans="1:22" ht="15.75" thickBot="1" x14ac:dyDescent="0.3">
      <c r="A29" s="34"/>
      <c r="B29" s="22"/>
      <c r="C29" s="23"/>
      <c r="D29" s="24"/>
      <c r="E29" s="22"/>
      <c r="F29" s="22"/>
      <c r="G29" s="22"/>
      <c r="H29" s="22"/>
      <c r="I29" s="22"/>
      <c r="J29" s="22"/>
      <c r="K29" s="22"/>
      <c r="L29" s="22"/>
      <c r="M29" s="22"/>
      <c r="N29" s="34"/>
      <c r="O29" s="32"/>
      <c r="P29" s="34"/>
      <c r="Q29" s="34"/>
      <c r="R29" s="34"/>
      <c r="S29" s="34"/>
      <c r="T29" s="34"/>
      <c r="U29" s="32"/>
      <c r="V29" s="32"/>
    </row>
    <row r="30" spans="1:22" ht="21.75" thickBot="1" x14ac:dyDescent="0.4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51"/>
      <c r="N30" s="52" t="s">
        <v>17</v>
      </c>
      <c r="O30" s="78">
        <f>V27</f>
        <v>3500</v>
      </c>
      <c r="P30" s="79"/>
      <c r="Q30" s="79"/>
      <c r="R30" s="79"/>
      <c r="S30" s="80"/>
      <c r="T30" s="34"/>
      <c r="U30" s="32"/>
      <c r="V30" s="32"/>
    </row>
    <row r="32" spans="1:22" ht="15.75" x14ac:dyDescent="0.25">
      <c r="B32" s="94" t="s">
        <v>28</v>
      </c>
      <c r="C32" s="94"/>
      <c r="D32" s="94"/>
      <c r="E32" s="94"/>
      <c r="F32" s="94"/>
      <c r="G32" s="94"/>
      <c r="H32" s="94"/>
      <c r="I32" s="94"/>
      <c r="J32" s="94"/>
      <c r="K32" s="94"/>
    </row>
    <row r="33" spans="2:11" ht="60" x14ac:dyDescent="0.25">
      <c r="B33" s="38" t="s">
        <v>33</v>
      </c>
      <c r="C33" s="38" t="s">
        <v>32</v>
      </c>
      <c r="D33" s="38" t="s">
        <v>31</v>
      </c>
      <c r="E33" s="38" t="s">
        <v>23</v>
      </c>
      <c r="F33" s="38" t="s">
        <v>29</v>
      </c>
      <c r="G33" s="38" t="s">
        <v>30</v>
      </c>
      <c r="H33" s="70" t="s">
        <v>31</v>
      </c>
      <c r="I33" s="70" t="s">
        <v>23</v>
      </c>
      <c r="J33" s="67" t="s">
        <v>38</v>
      </c>
      <c r="K33" s="67" t="s">
        <v>40</v>
      </c>
    </row>
    <row r="34" spans="2:11" x14ac:dyDescent="0.25">
      <c r="B34" s="39"/>
      <c r="C34" s="40"/>
      <c r="D34" s="40"/>
      <c r="E34" s="40"/>
      <c r="F34" s="39"/>
      <c r="G34" s="40"/>
      <c r="H34" s="40"/>
      <c r="I34" s="40"/>
      <c r="J34" s="40"/>
      <c r="K34" s="40"/>
    </row>
    <row r="35" spans="2:11" x14ac:dyDescent="0.25">
      <c r="B35" s="39"/>
      <c r="C35" s="40"/>
      <c r="D35" s="40"/>
      <c r="E35" s="40"/>
      <c r="F35" s="39"/>
      <c r="G35" s="40"/>
      <c r="H35" s="40"/>
      <c r="I35" s="40"/>
      <c r="J35" s="40"/>
      <c r="K35" s="40"/>
    </row>
    <row r="36" spans="2:11" x14ac:dyDescent="0.25">
      <c r="B36" s="39"/>
      <c r="C36" s="40"/>
      <c r="D36" s="40"/>
      <c r="E36" s="40"/>
      <c r="F36" s="39"/>
      <c r="G36" s="40"/>
      <c r="H36" s="40"/>
      <c r="I36" s="40"/>
      <c r="J36" s="40"/>
      <c r="K36" s="40"/>
    </row>
    <row r="37" spans="2:11" x14ac:dyDescent="0.25">
      <c r="B37" s="39"/>
      <c r="C37" s="40"/>
      <c r="D37" s="40"/>
      <c r="E37" s="40"/>
      <c r="F37" s="39"/>
      <c r="G37" s="40"/>
      <c r="H37" s="40"/>
      <c r="I37" s="40"/>
      <c r="J37" s="40"/>
      <c r="K37" s="40"/>
    </row>
    <row r="38" spans="2:11" x14ac:dyDescent="0.25">
      <c r="B38" s="39"/>
      <c r="C38" s="37"/>
      <c r="D38" s="39"/>
      <c r="E38" s="37"/>
      <c r="F38" s="39"/>
      <c r="G38" s="37"/>
      <c r="H38" s="37"/>
      <c r="I38" s="37"/>
      <c r="J38" s="37"/>
      <c r="K38" s="37"/>
    </row>
  </sheetData>
  <mergeCells count="22">
    <mergeCell ref="B32:K32"/>
    <mergeCell ref="D10:D11"/>
    <mergeCell ref="E10:E11"/>
    <mergeCell ref="F10:F11"/>
    <mergeCell ref="E7:F7"/>
    <mergeCell ref="G7:I7"/>
    <mergeCell ref="O30:S30"/>
    <mergeCell ref="A1:V1"/>
    <mergeCell ref="A2:V2"/>
    <mergeCell ref="A3:V3"/>
    <mergeCell ref="F5:N5"/>
    <mergeCell ref="J10:N10"/>
    <mergeCell ref="O10:O11"/>
    <mergeCell ref="G10:G11"/>
    <mergeCell ref="H10:H11"/>
    <mergeCell ref="I10:I11"/>
    <mergeCell ref="P10:T10"/>
    <mergeCell ref="U10:U11"/>
    <mergeCell ref="V10:V11"/>
    <mergeCell ref="A10:A11"/>
    <mergeCell ref="B10:B11"/>
    <mergeCell ref="C10:C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opLeftCell="A4" workbookViewId="0">
      <selection activeCell="I19" sqref="I19:I26"/>
    </sheetView>
  </sheetViews>
  <sheetFormatPr defaultRowHeight="15" x14ac:dyDescent="0.25"/>
  <cols>
    <col min="2" max="2" width="13.140625" customWidth="1"/>
    <col min="3" max="3" width="25.28515625" customWidth="1"/>
    <col min="4" max="4" width="16.42578125" customWidth="1"/>
    <col min="5" max="5" width="13.85546875" customWidth="1"/>
    <col min="6" max="6" width="15" customWidth="1"/>
    <col min="7" max="7" width="10.42578125" customWidth="1"/>
    <col min="9" max="9" width="13" customWidth="1"/>
    <col min="15" max="15" width="10.7109375" style="30" customWidth="1"/>
    <col min="21" max="22" width="9.140625" style="30"/>
  </cols>
  <sheetData>
    <row r="1" spans="1:22" ht="110.25" customHeight="1" x14ac:dyDescent="0.2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 ht="23.25" x14ac:dyDescent="0.35">
      <c r="A2" s="76" t="s">
        <v>25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</row>
    <row r="3" spans="1:22" ht="23.25" x14ac:dyDescent="0.35">
      <c r="A3" s="76" t="s">
        <v>26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</row>
    <row r="5" spans="1:22" ht="15.75" x14ac:dyDescent="0.25">
      <c r="C5" s="41"/>
      <c r="D5" s="41"/>
      <c r="F5" s="77" t="s">
        <v>27</v>
      </c>
      <c r="G5" s="77"/>
      <c r="H5" s="77"/>
      <c r="I5" s="77"/>
      <c r="J5" s="77"/>
      <c r="K5" s="77"/>
      <c r="L5" s="77"/>
      <c r="M5" s="77"/>
      <c r="N5" s="77"/>
    </row>
    <row r="6" spans="1:22" ht="15.75" thickBot="1" x14ac:dyDescent="0.3"/>
    <row r="7" spans="1:22" ht="21.75" thickBot="1" x14ac:dyDescent="0.4">
      <c r="A7" s="3"/>
      <c r="B7" s="71" t="s">
        <v>0</v>
      </c>
      <c r="C7" s="5"/>
      <c r="D7" s="6"/>
      <c r="E7" s="87" t="s">
        <v>24</v>
      </c>
      <c r="F7" s="88"/>
      <c r="G7" s="89"/>
      <c r="H7" s="90"/>
      <c r="I7" s="91"/>
      <c r="J7" s="7"/>
      <c r="K7" s="7"/>
      <c r="L7" s="8"/>
      <c r="M7" s="7"/>
      <c r="N7" s="7"/>
      <c r="O7" s="31"/>
      <c r="P7" s="7"/>
      <c r="Q7" s="3"/>
      <c r="R7" s="3"/>
      <c r="S7" s="34"/>
      <c r="T7" s="34"/>
      <c r="U7" s="32"/>
      <c r="V7" s="32"/>
    </row>
    <row r="8" spans="1:22" x14ac:dyDescent="0.25">
      <c r="O8" s="48"/>
      <c r="P8" s="49"/>
      <c r="Q8" s="53"/>
    </row>
    <row r="9" spans="1:22" ht="15.75" x14ac:dyDescent="0.25">
      <c r="A9" s="9"/>
      <c r="B9" s="61"/>
      <c r="C9" s="62"/>
      <c r="D9" s="34"/>
      <c r="E9" s="35" t="s">
        <v>42</v>
      </c>
      <c r="F9" s="35"/>
      <c r="G9" s="36"/>
      <c r="H9" s="47"/>
      <c r="I9" s="47"/>
      <c r="J9" s="34"/>
      <c r="K9" s="34"/>
      <c r="L9" s="34"/>
      <c r="M9" s="34"/>
      <c r="N9" s="34"/>
      <c r="O9" s="32"/>
      <c r="P9" s="34"/>
      <c r="Q9" s="34"/>
      <c r="R9" s="34"/>
      <c r="S9" s="34"/>
      <c r="T9" s="34"/>
      <c r="U9" s="32"/>
      <c r="V9" s="32"/>
    </row>
    <row r="10" spans="1:22" x14ac:dyDescent="0.25">
      <c r="A10" s="92" t="s">
        <v>1</v>
      </c>
      <c r="B10" s="81" t="s">
        <v>2</v>
      </c>
      <c r="C10" s="81" t="s">
        <v>3</v>
      </c>
      <c r="D10" s="81" t="s">
        <v>4</v>
      </c>
      <c r="E10" s="81" t="s">
        <v>5</v>
      </c>
      <c r="F10" s="81" t="s">
        <v>6</v>
      </c>
      <c r="G10" s="81" t="s">
        <v>7</v>
      </c>
      <c r="H10" s="81" t="s">
        <v>8</v>
      </c>
      <c r="I10" s="95" t="s">
        <v>22</v>
      </c>
      <c r="J10" s="81" t="s">
        <v>35</v>
      </c>
      <c r="K10" s="81"/>
      <c r="L10" s="81"/>
      <c r="M10" s="81"/>
      <c r="N10" s="81"/>
      <c r="O10" s="86" t="s">
        <v>9</v>
      </c>
      <c r="P10" s="82" t="s">
        <v>10</v>
      </c>
      <c r="Q10" s="83"/>
      <c r="R10" s="83"/>
      <c r="S10" s="83"/>
      <c r="T10" s="83"/>
      <c r="U10" s="84" t="s">
        <v>11</v>
      </c>
      <c r="V10" s="84" t="s">
        <v>12</v>
      </c>
    </row>
    <row r="11" spans="1:22" ht="31.5" customHeight="1" x14ac:dyDescent="0.25">
      <c r="A11" s="93"/>
      <c r="B11" s="81"/>
      <c r="C11" s="81"/>
      <c r="D11" s="81"/>
      <c r="E11" s="81"/>
      <c r="F11" s="81"/>
      <c r="G11" s="81"/>
      <c r="H11" s="81"/>
      <c r="I11" s="95"/>
      <c r="J11" s="10">
        <v>24.04</v>
      </c>
      <c r="K11" s="10">
        <v>25.04</v>
      </c>
      <c r="L11" s="10">
        <v>26.04</v>
      </c>
      <c r="M11" s="11">
        <v>27.04</v>
      </c>
      <c r="N11" s="11">
        <v>28.04</v>
      </c>
      <c r="O11" s="86"/>
      <c r="P11" s="10">
        <v>24.04</v>
      </c>
      <c r="Q11" s="10">
        <v>25.04</v>
      </c>
      <c r="R11" s="10">
        <v>26.04</v>
      </c>
      <c r="S11" s="11">
        <v>27.04</v>
      </c>
      <c r="T11" s="11">
        <v>28.04</v>
      </c>
      <c r="U11" s="85"/>
      <c r="V11" s="85"/>
    </row>
    <row r="12" spans="1:22" x14ac:dyDescent="0.25">
      <c r="A12" s="74" t="s">
        <v>45</v>
      </c>
      <c r="B12" s="63" t="s">
        <v>13</v>
      </c>
      <c r="C12" s="65" t="s">
        <v>19</v>
      </c>
      <c r="D12" s="28" t="s">
        <v>14</v>
      </c>
      <c r="E12" s="29" t="s">
        <v>18</v>
      </c>
      <c r="F12" s="29" t="s">
        <v>20</v>
      </c>
      <c r="G12" s="25">
        <v>5</v>
      </c>
      <c r="H12" s="42">
        <v>225</v>
      </c>
      <c r="I12" s="43">
        <f>G12*H12</f>
        <v>1125</v>
      </c>
      <c r="J12" s="26">
        <v>1</v>
      </c>
      <c r="K12" s="26">
        <v>1</v>
      </c>
      <c r="L12" s="26">
        <v>1</v>
      </c>
      <c r="M12" s="26">
        <v>1</v>
      </c>
      <c r="N12" s="26">
        <v>1</v>
      </c>
      <c r="O12" s="42">
        <f>SUM(J12:N12)*40</f>
        <v>200</v>
      </c>
      <c r="P12" s="26">
        <v>1</v>
      </c>
      <c r="Q12" s="26">
        <v>1</v>
      </c>
      <c r="R12" s="26">
        <v>1</v>
      </c>
      <c r="S12" s="26">
        <v>1</v>
      </c>
      <c r="T12" s="26">
        <v>1</v>
      </c>
      <c r="U12" s="46">
        <f>SUM(P12:T12)*25</f>
        <v>125</v>
      </c>
      <c r="V12" s="44">
        <f>U12+O12+I12</f>
        <v>1450</v>
      </c>
    </row>
    <row r="13" spans="1:22" x14ac:dyDescent="0.25">
      <c r="A13" s="12">
        <v>1</v>
      </c>
      <c r="B13" s="14" t="s">
        <v>13</v>
      </c>
      <c r="C13" s="37"/>
      <c r="D13" s="28"/>
      <c r="E13" s="29"/>
      <c r="F13" s="29"/>
      <c r="G13" s="13">
        <v>0</v>
      </c>
      <c r="H13" s="44">
        <v>225</v>
      </c>
      <c r="I13" s="45">
        <f t="shared" ref="I13:I18" si="0">G13*H13</f>
        <v>0</v>
      </c>
      <c r="J13" s="2"/>
      <c r="K13" s="2"/>
      <c r="L13" s="2"/>
      <c r="M13" s="2"/>
      <c r="N13" s="2"/>
      <c r="O13" s="44">
        <f t="shared" ref="O13:O26" si="1">SUM(J13:N13)*40</f>
        <v>0</v>
      </c>
      <c r="P13" s="2"/>
      <c r="Q13" s="2"/>
      <c r="R13" s="2"/>
      <c r="S13" s="2"/>
      <c r="T13" s="2"/>
      <c r="U13" s="57">
        <f t="shared" ref="U13:U26" si="2">SUM(P13:T13)*25</f>
        <v>0</v>
      </c>
      <c r="V13" s="44">
        <f t="shared" ref="V13:V26" si="3">U13+O13+I13</f>
        <v>0</v>
      </c>
    </row>
    <row r="14" spans="1:22" x14ac:dyDescent="0.25">
      <c r="A14" s="12">
        <v>1</v>
      </c>
      <c r="B14" s="14" t="s">
        <v>13</v>
      </c>
      <c r="C14" s="37"/>
      <c r="D14" s="28"/>
      <c r="E14" s="29"/>
      <c r="F14" s="29"/>
      <c r="G14" s="13">
        <v>0</v>
      </c>
      <c r="H14" s="44">
        <v>225</v>
      </c>
      <c r="I14" s="45">
        <f t="shared" si="0"/>
        <v>0</v>
      </c>
      <c r="J14" s="2"/>
      <c r="K14" s="2"/>
      <c r="L14" s="2"/>
      <c r="M14" s="2"/>
      <c r="N14" s="2"/>
      <c r="O14" s="44">
        <f t="shared" si="1"/>
        <v>0</v>
      </c>
      <c r="P14" s="2"/>
      <c r="Q14" s="2"/>
      <c r="R14" s="2"/>
      <c r="S14" s="2"/>
      <c r="T14" s="2"/>
      <c r="U14" s="57">
        <f t="shared" si="2"/>
        <v>0</v>
      </c>
      <c r="V14" s="44">
        <f t="shared" si="3"/>
        <v>0</v>
      </c>
    </row>
    <row r="15" spans="1:22" x14ac:dyDescent="0.25">
      <c r="A15" s="12">
        <v>1</v>
      </c>
      <c r="B15" s="14" t="s">
        <v>13</v>
      </c>
      <c r="C15" s="37"/>
      <c r="D15" s="28"/>
      <c r="E15" s="29"/>
      <c r="F15" s="29"/>
      <c r="G15" s="13">
        <v>0</v>
      </c>
      <c r="H15" s="44">
        <v>225</v>
      </c>
      <c r="I15" s="45">
        <f t="shared" si="0"/>
        <v>0</v>
      </c>
      <c r="J15" s="2"/>
      <c r="K15" s="2"/>
      <c r="L15" s="2"/>
      <c r="M15" s="2"/>
      <c r="N15" s="2"/>
      <c r="O15" s="44">
        <f t="shared" si="1"/>
        <v>0</v>
      </c>
      <c r="P15" s="2"/>
      <c r="Q15" s="2"/>
      <c r="R15" s="2"/>
      <c r="S15" s="2"/>
      <c r="T15" s="2"/>
      <c r="U15" s="57">
        <f t="shared" si="2"/>
        <v>0</v>
      </c>
      <c r="V15" s="44">
        <f t="shared" si="3"/>
        <v>0</v>
      </c>
    </row>
    <row r="16" spans="1:22" x14ac:dyDescent="0.25">
      <c r="A16" s="12">
        <v>1</v>
      </c>
      <c r="B16" s="14" t="s">
        <v>13</v>
      </c>
      <c r="C16" s="37"/>
      <c r="D16" s="28"/>
      <c r="E16" s="29"/>
      <c r="F16" s="29"/>
      <c r="G16" s="13">
        <v>0</v>
      </c>
      <c r="H16" s="44">
        <v>225</v>
      </c>
      <c r="I16" s="45">
        <f t="shared" si="0"/>
        <v>0</v>
      </c>
      <c r="J16" s="2"/>
      <c r="K16" s="2"/>
      <c r="L16" s="2"/>
      <c r="M16" s="2"/>
      <c r="N16" s="2"/>
      <c r="O16" s="44">
        <f t="shared" si="1"/>
        <v>0</v>
      </c>
      <c r="P16" s="2"/>
      <c r="Q16" s="2"/>
      <c r="R16" s="2"/>
      <c r="S16" s="2"/>
      <c r="T16" s="2"/>
      <c r="U16" s="57">
        <f t="shared" si="2"/>
        <v>0</v>
      </c>
      <c r="V16" s="44">
        <f t="shared" si="3"/>
        <v>0</v>
      </c>
    </row>
    <row r="17" spans="1:22" x14ac:dyDescent="0.25">
      <c r="A17" s="12">
        <v>1</v>
      </c>
      <c r="B17" s="14" t="s">
        <v>13</v>
      </c>
      <c r="C17" s="37"/>
      <c r="D17" s="28"/>
      <c r="E17" s="29"/>
      <c r="F17" s="29"/>
      <c r="G17" s="13">
        <v>0</v>
      </c>
      <c r="H17" s="44">
        <v>225</v>
      </c>
      <c r="I17" s="45">
        <f t="shared" si="0"/>
        <v>0</v>
      </c>
      <c r="J17" s="2"/>
      <c r="K17" s="2"/>
      <c r="L17" s="2"/>
      <c r="M17" s="2"/>
      <c r="N17" s="2"/>
      <c r="O17" s="44">
        <f t="shared" si="1"/>
        <v>0</v>
      </c>
      <c r="P17" s="2"/>
      <c r="Q17" s="54"/>
      <c r="R17" s="2"/>
      <c r="S17" s="2"/>
      <c r="T17" s="2"/>
      <c r="U17" s="57">
        <f t="shared" si="2"/>
        <v>0</v>
      </c>
      <c r="V17" s="44">
        <f t="shared" si="3"/>
        <v>0</v>
      </c>
    </row>
    <row r="18" spans="1:22" x14ac:dyDescent="0.25">
      <c r="A18" s="12">
        <v>1</v>
      </c>
      <c r="B18" s="14" t="s">
        <v>13</v>
      </c>
      <c r="C18" s="37"/>
      <c r="D18" s="28"/>
      <c r="E18" s="29"/>
      <c r="F18" s="29"/>
      <c r="G18" s="13">
        <v>0</v>
      </c>
      <c r="H18" s="44">
        <v>225</v>
      </c>
      <c r="I18" s="45">
        <f t="shared" si="0"/>
        <v>0</v>
      </c>
      <c r="J18" s="2"/>
      <c r="K18" s="2"/>
      <c r="L18" s="2"/>
      <c r="M18" s="2"/>
      <c r="N18" s="2"/>
      <c r="O18" s="44">
        <f t="shared" si="1"/>
        <v>0</v>
      </c>
      <c r="P18" s="2"/>
      <c r="Q18" s="2"/>
      <c r="R18" s="2"/>
      <c r="S18" s="2"/>
      <c r="T18" s="2"/>
      <c r="U18" s="57">
        <f t="shared" si="2"/>
        <v>0</v>
      </c>
      <c r="V18" s="44">
        <f t="shared" si="3"/>
        <v>0</v>
      </c>
    </row>
    <row r="19" spans="1:22" x14ac:dyDescent="0.25">
      <c r="A19" s="74" t="s">
        <v>45</v>
      </c>
      <c r="B19" s="63" t="s">
        <v>15</v>
      </c>
      <c r="C19" s="66" t="s">
        <v>34</v>
      </c>
      <c r="D19" s="28" t="s">
        <v>16</v>
      </c>
      <c r="E19" s="29" t="s">
        <v>18</v>
      </c>
      <c r="F19" s="29" t="s">
        <v>21</v>
      </c>
      <c r="G19" s="27">
        <v>5</v>
      </c>
      <c r="H19" s="43">
        <v>140</v>
      </c>
      <c r="I19" s="43">
        <f t="shared" ref="I19:I26" si="4">G19*(H19*2)</f>
        <v>1400</v>
      </c>
      <c r="J19" s="26">
        <v>2</v>
      </c>
      <c r="K19" s="26">
        <v>2</v>
      </c>
      <c r="L19" s="26">
        <v>2</v>
      </c>
      <c r="M19" s="26">
        <v>2</v>
      </c>
      <c r="N19" s="26">
        <v>2</v>
      </c>
      <c r="O19" s="42">
        <f t="shared" si="1"/>
        <v>400</v>
      </c>
      <c r="P19" s="26">
        <v>2</v>
      </c>
      <c r="Q19" s="26">
        <v>2</v>
      </c>
      <c r="R19" s="26">
        <v>2</v>
      </c>
      <c r="S19" s="26">
        <v>2</v>
      </c>
      <c r="T19" s="26">
        <v>2</v>
      </c>
      <c r="U19" s="46">
        <f>SUM(P19:T19)*25</f>
        <v>250</v>
      </c>
      <c r="V19" s="44">
        <f>U19+O19+I19</f>
        <v>2050</v>
      </c>
    </row>
    <row r="20" spans="1:22" x14ac:dyDescent="0.25">
      <c r="A20" s="12">
        <v>2</v>
      </c>
      <c r="B20" s="14" t="s">
        <v>15</v>
      </c>
      <c r="C20" s="37"/>
      <c r="D20" s="28"/>
      <c r="E20" s="29"/>
      <c r="F20" s="29"/>
      <c r="G20" s="16">
        <v>0</v>
      </c>
      <c r="H20" s="45">
        <v>140</v>
      </c>
      <c r="I20" s="45">
        <f t="shared" si="4"/>
        <v>0</v>
      </c>
      <c r="J20" s="2"/>
      <c r="K20" s="2"/>
      <c r="L20" s="2"/>
      <c r="M20" s="2"/>
      <c r="N20" s="2"/>
      <c r="O20" s="44">
        <f t="shared" si="1"/>
        <v>0</v>
      </c>
      <c r="P20" s="2"/>
      <c r="Q20" s="2"/>
      <c r="R20" s="2"/>
      <c r="S20" s="2"/>
      <c r="T20" s="2"/>
      <c r="U20" s="57">
        <f t="shared" si="2"/>
        <v>0</v>
      </c>
      <c r="V20" s="44">
        <f t="shared" si="3"/>
        <v>0</v>
      </c>
    </row>
    <row r="21" spans="1:22" x14ac:dyDescent="0.25">
      <c r="A21" s="12">
        <v>2</v>
      </c>
      <c r="B21" s="14" t="s">
        <v>15</v>
      </c>
      <c r="C21" s="37"/>
      <c r="D21" s="28"/>
      <c r="E21" s="29"/>
      <c r="F21" s="29"/>
      <c r="G21" s="16">
        <v>0</v>
      </c>
      <c r="H21" s="45">
        <v>140</v>
      </c>
      <c r="I21" s="45">
        <f t="shared" si="4"/>
        <v>0</v>
      </c>
      <c r="J21" s="2"/>
      <c r="K21" s="2"/>
      <c r="L21" s="2"/>
      <c r="M21" s="2"/>
      <c r="N21" s="2"/>
      <c r="O21" s="44">
        <f t="shared" si="1"/>
        <v>0</v>
      </c>
      <c r="P21" s="2"/>
      <c r="Q21" s="2"/>
      <c r="R21" s="2"/>
      <c r="S21" s="2"/>
      <c r="T21" s="2"/>
      <c r="U21" s="57">
        <f t="shared" si="2"/>
        <v>0</v>
      </c>
      <c r="V21" s="44">
        <f t="shared" si="3"/>
        <v>0</v>
      </c>
    </row>
    <row r="22" spans="1:22" x14ac:dyDescent="0.25">
      <c r="A22" s="12">
        <v>2</v>
      </c>
      <c r="B22" s="14" t="s">
        <v>15</v>
      </c>
      <c r="C22" s="37"/>
      <c r="D22" s="28"/>
      <c r="E22" s="29"/>
      <c r="F22" s="29"/>
      <c r="G22" s="16">
        <v>0</v>
      </c>
      <c r="H22" s="45">
        <v>140</v>
      </c>
      <c r="I22" s="45">
        <f t="shared" si="4"/>
        <v>0</v>
      </c>
      <c r="J22" s="2"/>
      <c r="K22" s="2"/>
      <c r="L22" s="2"/>
      <c r="M22" s="2"/>
      <c r="N22" s="2"/>
      <c r="O22" s="44">
        <f t="shared" si="1"/>
        <v>0</v>
      </c>
      <c r="P22" s="2"/>
      <c r="Q22" s="2"/>
      <c r="R22" s="2"/>
      <c r="S22" s="2"/>
      <c r="T22" s="2"/>
      <c r="U22" s="57">
        <f t="shared" si="2"/>
        <v>0</v>
      </c>
      <c r="V22" s="44">
        <f t="shared" si="3"/>
        <v>0</v>
      </c>
    </row>
    <row r="23" spans="1:22" x14ac:dyDescent="0.25">
      <c r="A23" s="12">
        <v>2</v>
      </c>
      <c r="B23" s="14" t="s">
        <v>15</v>
      </c>
      <c r="C23" s="37"/>
      <c r="D23" s="28"/>
      <c r="E23" s="29"/>
      <c r="F23" s="29"/>
      <c r="G23" s="16">
        <v>0</v>
      </c>
      <c r="H23" s="45">
        <v>140</v>
      </c>
      <c r="I23" s="45">
        <f t="shared" si="4"/>
        <v>0</v>
      </c>
      <c r="J23" s="2"/>
      <c r="K23" s="2"/>
      <c r="L23" s="2"/>
      <c r="M23" s="2"/>
      <c r="N23" s="2"/>
      <c r="O23" s="44">
        <f t="shared" si="1"/>
        <v>0</v>
      </c>
      <c r="P23" s="2"/>
      <c r="Q23" s="2"/>
      <c r="R23" s="2"/>
      <c r="S23" s="2"/>
      <c r="T23" s="2"/>
      <c r="U23" s="57">
        <f t="shared" si="2"/>
        <v>0</v>
      </c>
      <c r="V23" s="44">
        <f t="shared" si="3"/>
        <v>0</v>
      </c>
    </row>
    <row r="24" spans="1:22" x14ac:dyDescent="0.25">
      <c r="A24" s="12">
        <v>2</v>
      </c>
      <c r="B24" s="14" t="s">
        <v>15</v>
      </c>
      <c r="C24" s="37"/>
      <c r="D24" s="28"/>
      <c r="E24" s="29"/>
      <c r="F24" s="29"/>
      <c r="G24" s="16">
        <v>0</v>
      </c>
      <c r="H24" s="45">
        <v>140</v>
      </c>
      <c r="I24" s="45">
        <f t="shared" si="4"/>
        <v>0</v>
      </c>
      <c r="J24" s="2"/>
      <c r="K24" s="2"/>
      <c r="L24" s="2"/>
      <c r="M24" s="2"/>
      <c r="N24" s="2"/>
      <c r="O24" s="44">
        <f t="shared" si="1"/>
        <v>0</v>
      </c>
      <c r="P24" s="2"/>
      <c r="Q24" s="2"/>
      <c r="R24" s="2"/>
      <c r="S24" s="2"/>
      <c r="T24" s="2"/>
      <c r="U24" s="57">
        <f t="shared" si="2"/>
        <v>0</v>
      </c>
      <c r="V24" s="44">
        <f t="shared" si="3"/>
        <v>0</v>
      </c>
    </row>
    <row r="25" spans="1:22" x14ac:dyDescent="0.25">
      <c r="A25" s="12">
        <v>2</v>
      </c>
      <c r="B25" s="14" t="s">
        <v>15</v>
      </c>
      <c r="C25" s="37"/>
      <c r="D25" s="28"/>
      <c r="E25" s="29"/>
      <c r="F25" s="29"/>
      <c r="G25" s="16">
        <v>0</v>
      </c>
      <c r="H25" s="45">
        <v>140</v>
      </c>
      <c r="I25" s="45">
        <f t="shared" si="4"/>
        <v>0</v>
      </c>
      <c r="J25" s="2"/>
      <c r="K25" s="2"/>
      <c r="L25" s="2"/>
      <c r="M25" s="2"/>
      <c r="N25" s="2"/>
      <c r="O25" s="44">
        <f t="shared" si="1"/>
        <v>0</v>
      </c>
      <c r="P25" s="2"/>
      <c r="Q25" s="2"/>
      <c r="R25" s="2"/>
      <c r="S25" s="2"/>
      <c r="T25" s="2"/>
      <c r="U25" s="57">
        <f t="shared" si="2"/>
        <v>0</v>
      </c>
      <c r="V25" s="44">
        <f t="shared" si="3"/>
        <v>0</v>
      </c>
    </row>
    <row r="26" spans="1:22" ht="15.75" thickBot="1" x14ac:dyDescent="0.3">
      <c r="A26" s="12">
        <v>2</v>
      </c>
      <c r="B26" s="14" t="s">
        <v>15</v>
      </c>
      <c r="C26" s="37"/>
      <c r="D26" s="28"/>
      <c r="E26" s="29"/>
      <c r="F26" s="29"/>
      <c r="G26" s="16">
        <v>0</v>
      </c>
      <c r="H26" s="45">
        <v>140</v>
      </c>
      <c r="I26" s="45">
        <f t="shared" si="4"/>
        <v>0</v>
      </c>
      <c r="J26" s="2"/>
      <c r="K26" s="2"/>
      <c r="L26" s="2"/>
      <c r="M26" s="2"/>
      <c r="N26" s="2"/>
      <c r="O26" s="44">
        <f t="shared" si="1"/>
        <v>0</v>
      </c>
      <c r="P26" s="2"/>
      <c r="Q26" s="2"/>
      <c r="R26" s="2"/>
      <c r="S26" s="2"/>
      <c r="T26" s="2"/>
      <c r="U26" s="57">
        <f t="shared" si="2"/>
        <v>0</v>
      </c>
      <c r="V26" s="44">
        <f t="shared" si="3"/>
        <v>0</v>
      </c>
    </row>
    <row r="27" spans="1:22" ht="15.75" thickBot="1" x14ac:dyDescent="0.3">
      <c r="A27" s="17"/>
      <c r="B27" s="34"/>
      <c r="C27" s="18"/>
      <c r="D27" s="34"/>
      <c r="E27" s="34"/>
      <c r="F27" s="34"/>
      <c r="G27" s="34"/>
      <c r="H27" s="19"/>
      <c r="I27" s="50">
        <f>SUM(I12:I26)</f>
        <v>2525</v>
      </c>
      <c r="J27" s="20">
        <v>3</v>
      </c>
      <c r="K27" s="20">
        <v>3</v>
      </c>
      <c r="L27" s="20">
        <v>3</v>
      </c>
      <c r="M27" s="20">
        <v>3</v>
      </c>
      <c r="N27" s="20">
        <v>3</v>
      </c>
      <c r="O27" s="55">
        <f>SUM(O12:O26)</f>
        <v>600</v>
      </c>
      <c r="P27" s="20">
        <v>3</v>
      </c>
      <c r="Q27" s="20">
        <v>3</v>
      </c>
      <c r="R27" s="20">
        <v>3</v>
      </c>
      <c r="S27" s="20">
        <v>3</v>
      </c>
      <c r="T27" s="20">
        <v>3</v>
      </c>
      <c r="U27" s="50">
        <f>SUM(U12:U26)</f>
        <v>375</v>
      </c>
      <c r="V27" s="50">
        <f>U27+O27+I27</f>
        <v>3500</v>
      </c>
    </row>
    <row r="28" spans="1:22" x14ac:dyDescent="0.25">
      <c r="A28" s="17"/>
      <c r="B28" s="34"/>
      <c r="C28" s="18"/>
      <c r="D28" s="34"/>
      <c r="E28" s="34"/>
      <c r="F28" s="34"/>
      <c r="G28" s="34"/>
      <c r="H28" s="19"/>
      <c r="I28" s="19"/>
      <c r="J28" s="19"/>
      <c r="K28" s="19"/>
      <c r="L28" s="19"/>
      <c r="M28" s="19"/>
      <c r="N28" s="21"/>
      <c r="O28" s="33"/>
      <c r="P28" s="21"/>
      <c r="Q28" s="17"/>
      <c r="R28" s="34"/>
      <c r="S28" s="34"/>
      <c r="T28" s="34"/>
      <c r="U28" s="32"/>
      <c r="V28" s="32"/>
    </row>
    <row r="29" spans="1:22" ht="15.75" thickBot="1" x14ac:dyDescent="0.3">
      <c r="A29" s="34"/>
      <c r="B29" s="22"/>
      <c r="C29" s="23"/>
      <c r="D29" s="24"/>
      <c r="E29" s="22"/>
      <c r="F29" s="22"/>
      <c r="G29" s="22"/>
      <c r="H29" s="22"/>
      <c r="I29" s="22"/>
      <c r="J29" s="22"/>
      <c r="K29" s="22"/>
      <c r="L29" s="22"/>
      <c r="M29" s="22"/>
      <c r="N29" s="34"/>
      <c r="O29" s="32"/>
      <c r="P29" s="34"/>
      <c r="Q29" s="34"/>
      <c r="R29" s="34"/>
      <c r="S29" s="34"/>
      <c r="T29" s="34"/>
      <c r="U29" s="32"/>
      <c r="V29" s="32"/>
    </row>
    <row r="30" spans="1:22" ht="21.75" thickBot="1" x14ac:dyDescent="0.4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51"/>
      <c r="N30" s="52" t="s">
        <v>17</v>
      </c>
      <c r="O30" s="78">
        <f>V27</f>
        <v>3500</v>
      </c>
      <c r="P30" s="79"/>
      <c r="Q30" s="79"/>
      <c r="R30" s="79"/>
      <c r="S30" s="80"/>
      <c r="T30" s="34"/>
      <c r="U30" s="32"/>
      <c r="V30" s="32"/>
    </row>
    <row r="32" spans="1:22" ht="15.75" x14ac:dyDescent="0.25">
      <c r="B32" s="94" t="s">
        <v>28</v>
      </c>
      <c r="C32" s="94"/>
      <c r="D32" s="94"/>
      <c r="E32" s="94"/>
      <c r="F32" s="94"/>
      <c r="G32" s="94"/>
      <c r="H32" s="94"/>
      <c r="I32" s="94"/>
      <c r="J32" s="94"/>
      <c r="K32" s="94"/>
    </row>
    <row r="33" spans="2:11" customFormat="1" ht="60" x14ac:dyDescent="0.25">
      <c r="B33" s="38" t="s">
        <v>33</v>
      </c>
      <c r="C33" s="38" t="s">
        <v>32</v>
      </c>
      <c r="D33" s="38" t="s">
        <v>31</v>
      </c>
      <c r="E33" s="38" t="s">
        <v>23</v>
      </c>
      <c r="F33" s="38" t="s">
        <v>29</v>
      </c>
      <c r="G33" s="38" t="s">
        <v>30</v>
      </c>
      <c r="H33" s="70" t="s">
        <v>31</v>
      </c>
      <c r="I33" s="70" t="s">
        <v>23</v>
      </c>
      <c r="J33" s="67" t="s">
        <v>38</v>
      </c>
      <c r="K33" s="67" t="s">
        <v>40</v>
      </c>
    </row>
    <row r="34" spans="2:11" customFormat="1" x14ac:dyDescent="0.25">
      <c r="B34" s="39"/>
      <c r="C34" s="40"/>
      <c r="D34" s="40"/>
      <c r="E34" s="40"/>
      <c r="F34" s="39"/>
      <c r="G34" s="40"/>
      <c r="H34" s="40"/>
      <c r="I34" s="40"/>
      <c r="J34" s="40"/>
      <c r="K34" s="40"/>
    </row>
    <row r="35" spans="2:11" customFormat="1" x14ac:dyDescent="0.25">
      <c r="B35" s="39"/>
      <c r="C35" s="40"/>
      <c r="D35" s="40"/>
      <c r="E35" s="40"/>
      <c r="F35" s="39"/>
      <c r="G35" s="40"/>
      <c r="H35" s="40"/>
      <c r="I35" s="40"/>
      <c r="J35" s="40"/>
      <c r="K35" s="40"/>
    </row>
    <row r="36" spans="2:11" customFormat="1" x14ac:dyDescent="0.25">
      <c r="B36" s="39"/>
      <c r="C36" s="40"/>
      <c r="D36" s="40"/>
      <c r="E36" s="40"/>
      <c r="F36" s="39"/>
      <c r="G36" s="40"/>
      <c r="H36" s="40"/>
      <c r="I36" s="40"/>
      <c r="J36" s="40"/>
      <c r="K36" s="40"/>
    </row>
    <row r="37" spans="2:11" customFormat="1" x14ac:dyDescent="0.25">
      <c r="B37" s="39"/>
      <c r="C37" s="40"/>
      <c r="D37" s="40"/>
      <c r="E37" s="40"/>
      <c r="F37" s="39"/>
      <c r="G37" s="40"/>
      <c r="H37" s="40"/>
      <c r="I37" s="40"/>
      <c r="J37" s="40"/>
      <c r="K37" s="40"/>
    </row>
    <row r="38" spans="2:11" customFormat="1" x14ac:dyDescent="0.25">
      <c r="B38" s="39"/>
      <c r="C38" s="37"/>
      <c r="D38" s="39"/>
      <c r="E38" s="37"/>
      <c r="F38" s="39"/>
      <c r="G38" s="37"/>
      <c r="H38" s="37"/>
      <c r="I38" s="37"/>
      <c r="J38" s="37"/>
      <c r="K38" s="37"/>
    </row>
  </sheetData>
  <mergeCells count="22">
    <mergeCell ref="U10:U11"/>
    <mergeCell ref="V10:V11"/>
    <mergeCell ref="O30:S30"/>
    <mergeCell ref="B32:K32"/>
    <mergeCell ref="G10:G11"/>
    <mergeCell ref="H10:H11"/>
    <mergeCell ref="I10:I11"/>
    <mergeCell ref="J10:N10"/>
    <mergeCell ref="O10:O11"/>
    <mergeCell ref="P10:T10"/>
    <mergeCell ref="F10:F11"/>
    <mergeCell ref="A10:A11"/>
    <mergeCell ref="B10:B11"/>
    <mergeCell ref="C10:C11"/>
    <mergeCell ref="D10:D11"/>
    <mergeCell ref="E10:E11"/>
    <mergeCell ref="A1:V1"/>
    <mergeCell ref="A2:V2"/>
    <mergeCell ref="A3:V3"/>
    <mergeCell ref="F5:N5"/>
    <mergeCell ref="E7:F7"/>
    <mergeCell ref="G7:I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opLeftCell="A2" workbookViewId="0">
      <selection activeCell="I19" sqref="I19:I26"/>
    </sheetView>
  </sheetViews>
  <sheetFormatPr defaultRowHeight="15" x14ac:dyDescent="0.25"/>
  <cols>
    <col min="2" max="2" width="13.140625" customWidth="1"/>
    <col min="3" max="3" width="25.28515625" customWidth="1"/>
    <col min="4" max="4" width="16.42578125" customWidth="1"/>
    <col min="5" max="5" width="13.85546875" customWidth="1"/>
    <col min="6" max="6" width="15" customWidth="1"/>
    <col min="7" max="7" width="10.42578125" customWidth="1"/>
    <col min="9" max="9" width="13" customWidth="1"/>
    <col min="15" max="15" width="10.7109375" style="30" customWidth="1"/>
    <col min="21" max="22" width="9.140625" style="30"/>
  </cols>
  <sheetData>
    <row r="1" spans="1:22" ht="110.25" customHeight="1" x14ac:dyDescent="0.2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 ht="23.25" x14ac:dyDescent="0.35">
      <c r="A2" s="76" t="s">
        <v>25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</row>
    <row r="3" spans="1:22" ht="23.25" x14ac:dyDescent="0.35">
      <c r="A3" s="76" t="s">
        <v>26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</row>
    <row r="5" spans="1:22" ht="15.75" x14ac:dyDescent="0.25">
      <c r="C5" s="41"/>
      <c r="D5" s="41"/>
      <c r="F5" s="77" t="s">
        <v>27</v>
      </c>
      <c r="G5" s="77"/>
      <c r="H5" s="77"/>
      <c r="I5" s="77"/>
      <c r="J5" s="77"/>
      <c r="K5" s="77"/>
      <c r="L5" s="77"/>
      <c r="M5" s="77"/>
      <c r="N5" s="77"/>
    </row>
    <row r="6" spans="1:22" ht="15.75" thickBot="1" x14ac:dyDescent="0.3"/>
    <row r="7" spans="1:22" ht="21.75" thickBot="1" x14ac:dyDescent="0.4">
      <c r="A7" s="3"/>
      <c r="B7" s="73" t="s">
        <v>0</v>
      </c>
      <c r="C7" s="5"/>
      <c r="D7" s="6"/>
      <c r="E7" s="87" t="s">
        <v>24</v>
      </c>
      <c r="F7" s="88"/>
      <c r="G7" s="89"/>
      <c r="H7" s="90"/>
      <c r="I7" s="91"/>
      <c r="J7" s="7"/>
      <c r="K7" s="7"/>
      <c r="L7" s="8"/>
      <c r="M7" s="7"/>
      <c r="N7" s="7"/>
      <c r="O7" s="31"/>
      <c r="P7" s="7"/>
      <c r="Q7" s="3"/>
      <c r="R7" s="3"/>
      <c r="S7" s="34"/>
      <c r="T7" s="34"/>
      <c r="U7" s="32"/>
      <c r="V7" s="32"/>
    </row>
    <row r="8" spans="1:22" x14ac:dyDescent="0.25">
      <c r="O8" s="48"/>
      <c r="P8" s="49"/>
      <c r="Q8" s="53"/>
    </row>
    <row r="9" spans="1:22" ht="15.75" x14ac:dyDescent="0.25">
      <c r="A9" s="9"/>
      <c r="B9" s="61"/>
      <c r="C9" s="62"/>
      <c r="D9" s="34"/>
      <c r="E9" s="35" t="s">
        <v>39</v>
      </c>
      <c r="F9" s="35"/>
      <c r="G9" s="36"/>
      <c r="H9" s="47"/>
      <c r="I9" s="47"/>
      <c r="J9" s="34"/>
      <c r="K9" s="34"/>
      <c r="L9" s="34"/>
      <c r="M9" s="34"/>
      <c r="N9" s="34"/>
      <c r="O9" s="32"/>
      <c r="P9" s="34"/>
      <c r="Q9" s="34"/>
      <c r="R9" s="34"/>
      <c r="S9" s="34"/>
      <c r="T9" s="34"/>
      <c r="U9" s="32"/>
      <c r="V9" s="32"/>
    </row>
    <row r="10" spans="1:22" x14ac:dyDescent="0.25">
      <c r="A10" s="92" t="s">
        <v>1</v>
      </c>
      <c r="B10" s="81" t="s">
        <v>2</v>
      </c>
      <c r="C10" s="81" t="s">
        <v>3</v>
      </c>
      <c r="D10" s="81" t="s">
        <v>4</v>
      </c>
      <c r="E10" s="81" t="s">
        <v>5</v>
      </c>
      <c r="F10" s="81" t="s">
        <v>6</v>
      </c>
      <c r="G10" s="81" t="s">
        <v>7</v>
      </c>
      <c r="H10" s="81" t="s">
        <v>8</v>
      </c>
      <c r="I10" s="95" t="s">
        <v>22</v>
      </c>
      <c r="J10" s="81" t="s">
        <v>35</v>
      </c>
      <c r="K10" s="81"/>
      <c r="L10" s="81"/>
      <c r="M10" s="81"/>
      <c r="N10" s="81"/>
      <c r="O10" s="86" t="s">
        <v>9</v>
      </c>
      <c r="P10" s="82" t="s">
        <v>10</v>
      </c>
      <c r="Q10" s="83"/>
      <c r="R10" s="83"/>
      <c r="S10" s="83"/>
      <c r="T10" s="83"/>
      <c r="U10" s="84" t="s">
        <v>11</v>
      </c>
      <c r="V10" s="84" t="s">
        <v>12</v>
      </c>
    </row>
    <row r="11" spans="1:22" ht="31.5" customHeight="1" x14ac:dyDescent="0.25">
      <c r="A11" s="93"/>
      <c r="B11" s="81"/>
      <c r="C11" s="81"/>
      <c r="D11" s="81"/>
      <c r="E11" s="81"/>
      <c r="F11" s="81"/>
      <c r="G11" s="81"/>
      <c r="H11" s="81"/>
      <c r="I11" s="95"/>
      <c r="J11" s="10">
        <v>24.04</v>
      </c>
      <c r="K11" s="10">
        <v>25.04</v>
      </c>
      <c r="L11" s="10">
        <v>26.04</v>
      </c>
      <c r="M11" s="11">
        <v>27.04</v>
      </c>
      <c r="N11" s="11">
        <v>28.04</v>
      </c>
      <c r="O11" s="86"/>
      <c r="P11" s="10">
        <v>24.04</v>
      </c>
      <c r="Q11" s="10">
        <v>25.04</v>
      </c>
      <c r="R11" s="10">
        <v>26.04</v>
      </c>
      <c r="S11" s="11">
        <v>27.04</v>
      </c>
      <c r="T11" s="11">
        <v>28.04</v>
      </c>
      <c r="U11" s="85"/>
      <c r="V11" s="85"/>
    </row>
    <row r="12" spans="1:22" x14ac:dyDescent="0.25">
      <c r="A12" s="74" t="s">
        <v>45</v>
      </c>
      <c r="B12" s="63" t="s">
        <v>13</v>
      </c>
      <c r="C12" s="65" t="s">
        <v>19</v>
      </c>
      <c r="D12" s="28" t="s">
        <v>14</v>
      </c>
      <c r="E12" s="29" t="s">
        <v>18</v>
      </c>
      <c r="F12" s="29" t="s">
        <v>20</v>
      </c>
      <c r="G12" s="25">
        <v>5</v>
      </c>
      <c r="H12" s="42">
        <v>225</v>
      </c>
      <c r="I12" s="43">
        <f>G12*H12</f>
        <v>1125</v>
      </c>
      <c r="J12" s="26">
        <v>1</v>
      </c>
      <c r="K12" s="26">
        <v>1</v>
      </c>
      <c r="L12" s="26">
        <v>1</v>
      </c>
      <c r="M12" s="26">
        <v>1</v>
      </c>
      <c r="N12" s="26">
        <v>1</v>
      </c>
      <c r="O12" s="42">
        <f>SUM(J12:N12)*40</f>
        <v>200</v>
      </c>
      <c r="P12" s="26">
        <v>1</v>
      </c>
      <c r="Q12" s="26">
        <v>1</v>
      </c>
      <c r="R12" s="26">
        <v>1</v>
      </c>
      <c r="S12" s="26">
        <v>1</v>
      </c>
      <c r="T12" s="26">
        <v>1</v>
      </c>
      <c r="U12" s="46">
        <f>SUM(P12:T12)*25</f>
        <v>125</v>
      </c>
      <c r="V12" s="44">
        <f>U12+O12+I12</f>
        <v>1450</v>
      </c>
    </row>
    <row r="13" spans="1:22" x14ac:dyDescent="0.25">
      <c r="A13" s="12">
        <v>1</v>
      </c>
      <c r="B13" s="14" t="s">
        <v>13</v>
      </c>
      <c r="C13" s="37"/>
      <c r="D13" s="28"/>
      <c r="E13" s="29"/>
      <c r="F13" s="29"/>
      <c r="G13" s="13">
        <v>0</v>
      </c>
      <c r="H13" s="44">
        <v>225</v>
      </c>
      <c r="I13" s="45">
        <f t="shared" ref="I13:I18" si="0">G13*H13</f>
        <v>0</v>
      </c>
      <c r="J13" s="2"/>
      <c r="K13" s="2"/>
      <c r="L13" s="2"/>
      <c r="M13" s="2"/>
      <c r="N13" s="2"/>
      <c r="O13" s="44">
        <f t="shared" ref="O13:O26" si="1">SUM(J13:N13)*40</f>
        <v>0</v>
      </c>
      <c r="P13" s="2"/>
      <c r="Q13" s="2"/>
      <c r="R13" s="2"/>
      <c r="S13" s="2"/>
      <c r="T13" s="2"/>
      <c r="U13" s="57">
        <f t="shared" ref="U13:U26" si="2">SUM(P13:T13)*25</f>
        <v>0</v>
      </c>
      <c r="V13" s="44">
        <f t="shared" ref="V13:V26" si="3">U13+O13+I13</f>
        <v>0</v>
      </c>
    </row>
    <row r="14" spans="1:22" x14ac:dyDescent="0.25">
      <c r="A14" s="12">
        <v>1</v>
      </c>
      <c r="B14" s="14" t="s">
        <v>13</v>
      </c>
      <c r="C14" s="37"/>
      <c r="D14" s="28"/>
      <c r="E14" s="29"/>
      <c r="F14" s="29"/>
      <c r="G14" s="13">
        <v>0</v>
      </c>
      <c r="H14" s="44">
        <v>225</v>
      </c>
      <c r="I14" s="45">
        <f t="shared" si="0"/>
        <v>0</v>
      </c>
      <c r="J14" s="2"/>
      <c r="K14" s="2"/>
      <c r="L14" s="2"/>
      <c r="M14" s="2"/>
      <c r="N14" s="2"/>
      <c r="O14" s="44">
        <f t="shared" si="1"/>
        <v>0</v>
      </c>
      <c r="P14" s="2"/>
      <c r="Q14" s="2"/>
      <c r="R14" s="2"/>
      <c r="S14" s="2"/>
      <c r="T14" s="2"/>
      <c r="U14" s="57">
        <f t="shared" si="2"/>
        <v>0</v>
      </c>
      <c r="V14" s="44">
        <f t="shared" si="3"/>
        <v>0</v>
      </c>
    </row>
    <row r="15" spans="1:22" x14ac:dyDescent="0.25">
      <c r="A15" s="12">
        <v>1</v>
      </c>
      <c r="B15" s="14" t="s">
        <v>13</v>
      </c>
      <c r="C15" s="37"/>
      <c r="D15" s="28"/>
      <c r="E15" s="29"/>
      <c r="F15" s="29"/>
      <c r="G15" s="13">
        <v>0</v>
      </c>
      <c r="H15" s="44">
        <v>225</v>
      </c>
      <c r="I15" s="45">
        <f t="shared" si="0"/>
        <v>0</v>
      </c>
      <c r="J15" s="2"/>
      <c r="K15" s="2"/>
      <c r="L15" s="2"/>
      <c r="M15" s="2"/>
      <c r="N15" s="2"/>
      <c r="O15" s="44">
        <f t="shared" si="1"/>
        <v>0</v>
      </c>
      <c r="P15" s="2"/>
      <c r="Q15" s="2"/>
      <c r="R15" s="2"/>
      <c r="S15" s="2"/>
      <c r="T15" s="2"/>
      <c r="U15" s="57">
        <f t="shared" si="2"/>
        <v>0</v>
      </c>
      <c r="V15" s="44">
        <f t="shared" si="3"/>
        <v>0</v>
      </c>
    </row>
    <row r="16" spans="1:22" x14ac:dyDescent="0.25">
      <c r="A16" s="12">
        <v>1</v>
      </c>
      <c r="B16" s="14" t="s">
        <v>13</v>
      </c>
      <c r="C16" s="37"/>
      <c r="D16" s="28"/>
      <c r="E16" s="29"/>
      <c r="F16" s="29"/>
      <c r="G16" s="13">
        <v>0</v>
      </c>
      <c r="H16" s="44">
        <v>225</v>
      </c>
      <c r="I16" s="45">
        <f t="shared" si="0"/>
        <v>0</v>
      </c>
      <c r="J16" s="2"/>
      <c r="K16" s="2"/>
      <c r="L16" s="2"/>
      <c r="M16" s="2"/>
      <c r="N16" s="2"/>
      <c r="O16" s="44">
        <f t="shared" si="1"/>
        <v>0</v>
      </c>
      <c r="P16" s="2"/>
      <c r="Q16" s="2"/>
      <c r="R16" s="2"/>
      <c r="S16" s="2"/>
      <c r="T16" s="2"/>
      <c r="U16" s="57">
        <f t="shared" si="2"/>
        <v>0</v>
      </c>
      <c r="V16" s="44">
        <f t="shared" si="3"/>
        <v>0</v>
      </c>
    </row>
    <row r="17" spans="1:22" x14ac:dyDescent="0.25">
      <c r="A17" s="12">
        <v>1</v>
      </c>
      <c r="B17" s="14" t="s">
        <v>13</v>
      </c>
      <c r="C17" s="37"/>
      <c r="D17" s="28"/>
      <c r="E17" s="29"/>
      <c r="F17" s="29"/>
      <c r="G17" s="13">
        <v>0</v>
      </c>
      <c r="H17" s="44">
        <v>225</v>
      </c>
      <c r="I17" s="45">
        <f t="shared" si="0"/>
        <v>0</v>
      </c>
      <c r="J17" s="2"/>
      <c r="K17" s="2"/>
      <c r="L17" s="2"/>
      <c r="M17" s="2"/>
      <c r="N17" s="2"/>
      <c r="O17" s="44">
        <f t="shared" si="1"/>
        <v>0</v>
      </c>
      <c r="P17" s="2"/>
      <c r="Q17" s="54"/>
      <c r="R17" s="2"/>
      <c r="S17" s="2"/>
      <c r="T17" s="2"/>
      <c r="U17" s="57">
        <f t="shared" si="2"/>
        <v>0</v>
      </c>
      <c r="V17" s="44">
        <f t="shared" si="3"/>
        <v>0</v>
      </c>
    </row>
    <row r="18" spans="1:22" x14ac:dyDescent="0.25">
      <c r="A18" s="12">
        <v>1</v>
      </c>
      <c r="B18" s="14" t="s">
        <v>13</v>
      </c>
      <c r="C18" s="37"/>
      <c r="D18" s="28"/>
      <c r="E18" s="29"/>
      <c r="F18" s="29"/>
      <c r="G18" s="13">
        <v>0</v>
      </c>
      <c r="H18" s="44">
        <v>225</v>
      </c>
      <c r="I18" s="45">
        <f t="shared" si="0"/>
        <v>0</v>
      </c>
      <c r="J18" s="2"/>
      <c r="K18" s="2"/>
      <c r="L18" s="2"/>
      <c r="M18" s="2"/>
      <c r="N18" s="2"/>
      <c r="O18" s="44">
        <f t="shared" si="1"/>
        <v>0</v>
      </c>
      <c r="P18" s="2"/>
      <c r="Q18" s="2"/>
      <c r="R18" s="2"/>
      <c r="S18" s="2"/>
      <c r="T18" s="2"/>
      <c r="U18" s="57">
        <f t="shared" si="2"/>
        <v>0</v>
      </c>
      <c r="V18" s="44">
        <f t="shared" si="3"/>
        <v>0</v>
      </c>
    </row>
    <row r="19" spans="1:22" x14ac:dyDescent="0.25">
      <c r="A19" s="74" t="s">
        <v>45</v>
      </c>
      <c r="B19" s="63" t="s">
        <v>15</v>
      </c>
      <c r="C19" s="66" t="s">
        <v>34</v>
      </c>
      <c r="D19" s="28" t="s">
        <v>16</v>
      </c>
      <c r="E19" s="29" t="s">
        <v>18</v>
      </c>
      <c r="F19" s="29" t="s">
        <v>21</v>
      </c>
      <c r="G19" s="27">
        <v>5</v>
      </c>
      <c r="H19" s="43">
        <v>140</v>
      </c>
      <c r="I19" s="43">
        <f t="shared" ref="I19:I26" si="4">G19*(H19*2)</f>
        <v>1400</v>
      </c>
      <c r="J19" s="26">
        <v>2</v>
      </c>
      <c r="K19" s="26">
        <v>2</v>
      </c>
      <c r="L19" s="26">
        <v>2</v>
      </c>
      <c r="M19" s="26">
        <v>2</v>
      </c>
      <c r="N19" s="26">
        <v>2</v>
      </c>
      <c r="O19" s="42">
        <f t="shared" si="1"/>
        <v>400</v>
      </c>
      <c r="P19" s="26">
        <v>2</v>
      </c>
      <c r="Q19" s="26">
        <v>2</v>
      </c>
      <c r="R19" s="26">
        <v>2</v>
      </c>
      <c r="S19" s="26">
        <v>2</v>
      </c>
      <c r="T19" s="26">
        <v>2</v>
      </c>
      <c r="U19" s="46">
        <f>SUM(P19:T19)*25</f>
        <v>250</v>
      </c>
      <c r="V19" s="44">
        <f>U19+O19+I19</f>
        <v>2050</v>
      </c>
    </row>
    <row r="20" spans="1:22" x14ac:dyDescent="0.25">
      <c r="A20" s="12">
        <v>2</v>
      </c>
      <c r="B20" s="14" t="s">
        <v>15</v>
      </c>
      <c r="C20" s="37"/>
      <c r="D20" s="28"/>
      <c r="E20" s="29"/>
      <c r="F20" s="29"/>
      <c r="G20" s="16">
        <v>0</v>
      </c>
      <c r="H20" s="45">
        <v>140</v>
      </c>
      <c r="I20" s="45">
        <f t="shared" si="4"/>
        <v>0</v>
      </c>
      <c r="J20" s="2"/>
      <c r="K20" s="2"/>
      <c r="L20" s="2"/>
      <c r="M20" s="2"/>
      <c r="N20" s="2"/>
      <c r="O20" s="44">
        <f t="shared" si="1"/>
        <v>0</v>
      </c>
      <c r="P20" s="2"/>
      <c r="Q20" s="2"/>
      <c r="R20" s="2"/>
      <c r="S20" s="2"/>
      <c r="T20" s="2"/>
      <c r="U20" s="57">
        <f t="shared" si="2"/>
        <v>0</v>
      </c>
      <c r="V20" s="44">
        <f t="shared" si="3"/>
        <v>0</v>
      </c>
    </row>
    <row r="21" spans="1:22" x14ac:dyDescent="0.25">
      <c r="A21" s="12">
        <v>2</v>
      </c>
      <c r="B21" s="14" t="s">
        <v>15</v>
      </c>
      <c r="C21" s="37"/>
      <c r="D21" s="28"/>
      <c r="E21" s="29"/>
      <c r="F21" s="29"/>
      <c r="G21" s="16">
        <v>0</v>
      </c>
      <c r="H21" s="45">
        <v>140</v>
      </c>
      <c r="I21" s="45">
        <f t="shared" si="4"/>
        <v>0</v>
      </c>
      <c r="J21" s="2"/>
      <c r="K21" s="2"/>
      <c r="L21" s="2"/>
      <c r="M21" s="2"/>
      <c r="N21" s="2"/>
      <c r="O21" s="44">
        <f t="shared" si="1"/>
        <v>0</v>
      </c>
      <c r="P21" s="2"/>
      <c r="Q21" s="2"/>
      <c r="R21" s="2"/>
      <c r="S21" s="2"/>
      <c r="T21" s="2"/>
      <c r="U21" s="57">
        <f t="shared" si="2"/>
        <v>0</v>
      </c>
      <c r="V21" s="44">
        <f t="shared" si="3"/>
        <v>0</v>
      </c>
    </row>
    <row r="22" spans="1:22" x14ac:dyDescent="0.25">
      <c r="A22" s="12">
        <v>2</v>
      </c>
      <c r="B22" s="14" t="s">
        <v>15</v>
      </c>
      <c r="C22" s="37"/>
      <c r="D22" s="28"/>
      <c r="E22" s="29"/>
      <c r="F22" s="29"/>
      <c r="G22" s="16">
        <v>0</v>
      </c>
      <c r="H22" s="45">
        <v>140</v>
      </c>
      <c r="I22" s="45">
        <f t="shared" si="4"/>
        <v>0</v>
      </c>
      <c r="J22" s="2"/>
      <c r="K22" s="2"/>
      <c r="L22" s="2"/>
      <c r="M22" s="2"/>
      <c r="N22" s="2"/>
      <c r="O22" s="44">
        <f t="shared" si="1"/>
        <v>0</v>
      </c>
      <c r="P22" s="2"/>
      <c r="Q22" s="2"/>
      <c r="R22" s="2"/>
      <c r="S22" s="2"/>
      <c r="T22" s="2"/>
      <c r="U22" s="57">
        <f t="shared" si="2"/>
        <v>0</v>
      </c>
      <c r="V22" s="44">
        <f t="shared" si="3"/>
        <v>0</v>
      </c>
    </row>
    <row r="23" spans="1:22" x14ac:dyDescent="0.25">
      <c r="A23" s="12">
        <v>2</v>
      </c>
      <c r="B23" s="14" t="s">
        <v>15</v>
      </c>
      <c r="C23" s="37"/>
      <c r="D23" s="28"/>
      <c r="E23" s="29"/>
      <c r="F23" s="29"/>
      <c r="G23" s="16">
        <v>0</v>
      </c>
      <c r="H23" s="45">
        <v>140</v>
      </c>
      <c r="I23" s="45">
        <f t="shared" si="4"/>
        <v>0</v>
      </c>
      <c r="J23" s="2"/>
      <c r="K23" s="2"/>
      <c r="L23" s="2"/>
      <c r="M23" s="2"/>
      <c r="N23" s="2"/>
      <c r="O23" s="44">
        <f t="shared" si="1"/>
        <v>0</v>
      </c>
      <c r="P23" s="2"/>
      <c r="Q23" s="2"/>
      <c r="R23" s="2"/>
      <c r="S23" s="2"/>
      <c r="T23" s="2"/>
      <c r="U23" s="57">
        <f t="shared" si="2"/>
        <v>0</v>
      </c>
      <c r="V23" s="44">
        <f t="shared" si="3"/>
        <v>0</v>
      </c>
    </row>
    <row r="24" spans="1:22" x14ac:dyDescent="0.25">
      <c r="A24" s="12">
        <v>2</v>
      </c>
      <c r="B24" s="14" t="s">
        <v>15</v>
      </c>
      <c r="C24" s="37"/>
      <c r="D24" s="28"/>
      <c r="E24" s="29"/>
      <c r="F24" s="29"/>
      <c r="G24" s="16">
        <v>0</v>
      </c>
      <c r="H24" s="45">
        <v>140</v>
      </c>
      <c r="I24" s="45">
        <f t="shared" si="4"/>
        <v>0</v>
      </c>
      <c r="J24" s="2"/>
      <c r="K24" s="2"/>
      <c r="L24" s="2"/>
      <c r="M24" s="2"/>
      <c r="N24" s="2"/>
      <c r="O24" s="44">
        <f t="shared" si="1"/>
        <v>0</v>
      </c>
      <c r="P24" s="2"/>
      <c r="Q24" s="2"/>
      <c r="R24" s="2"/>
      <c r="S24" s="2"/>
      <c r="T24" s="2"/>
      <c r="U24" s="57">
        <f t="shared" si="2"/>
        <v>0</v>
      </c>
      <c r="V24" s="44">
        <f t="shared" si="3"/>
        <v>0</v>
      </c>
    </row>
    <row r="25" spans="1:22" x14ac:dyDescent="0.25">
      <c r="A25" s="12">
        <v>2</v>
      </c>
      <c r="B25" s="14" t="s">
        <v>15</v>
      </c>
      <c r="C25" s="37"/>
      <c r="D25" s="28"/>
      <c r="E25" s="29"/>
      <c r="F25" s="29"/>
      <c r="G25" s="16">
        <v>0</v>
      </c>
      <c r="H25" s="45">
        <v>140</v>
      </c>
      <c r="I25" s="45">
        <f t="shared" si="4"/>
        <v>0</v>
      </c>
      <c r="J25" s="2"/>
      <c r="K25" s="2"/>
      <c r="L25" s="2"/>
      <c r="M25" s="2"/>
      <c r="N25" s="2"/>
      <c r="O25" s="44">
        <f t="shared" si="1"/>
        <v>0</v>
      </c>
      <c r="P25" s="2"/>
      <c r="Q25" s="2"/>
      <c r="R25" s="2"/>
      <c r="S25" s="2"/>
      <c r="T25" s="2"/>
      <c r="U25" s="57">
        <f t="shared" si="2"/>
        <v>0</v>
      </c>
      <c r="V25" s="44">
        <f t="shared" si="3"/>
        <v>0</v>
      </c>
    </row>
    <row r="26" spans="1:22" ht="15.75" thickBot="1" x14ac:dyDescent="0.3">
      <c r="A26" s="12">
        <v>2</v>
      </c>
      <c r="B26" s="14" t="s">
        <v>15</v>
      </c>
      <c r="C26" s="37"/>
      <c r="D26" s="28"/>
      <c r="E26" s="29"/>
      <c r="F26" s="29"/>
      <c r="G26" s="16">
        <v>0</v>
      </c>
      <c r="H26" s="45">
        <v>140</v>
      </c>
      <c r="I26" s="45">
        <f t="shared" si="4"/>
        <v>0</v>
      </c>
      <c r="J26" s="2"/>
      <c r="K26" s="2"/>
      <c r="L26" s="2"/>
      <c r="M26" s="2"/>
      <c r="N26" s="2"/>
      <c r="O26" s="44">
        <f t="shared" si="1"/>
        <v>0</v>
      </c>
      <c r="P26" s="2"/>
      <c r="Q26" s="2"/>
      <c r="R26" s="2"/>
      <c r="S26" s="2"/>
      <c r="T26" s="2"/>
      <c r="U26" s="57">
        <f t="shared" si="2"/>
        <v>0</v>
      </c>
      <c r="V26" s="44">
        <f t="shared" si="3"/>
        <v>0</v>
      </c>
    </row>
    <row r="27" spans="1:22" ht="15.75" thickBot="1" x14ac:dyDescent="0.3">
      <c r="A27" s="17"/>
      <c r="B27" s="34"/>
      <c r="C27" s="18"/>
      <c r="D27" s="34"/>
      <c r="E27" s="34"/>
      <c r="F27" s="34"/>
      <c r="G27" s="34"/>
      <c r="H27" s="19"/>
      <c r="I27" s="50">
        <f>SUM(I12:I26)</f>
        <v>2525</v>
      </c>
      <c r="J27" s="20">
        <v>3</v>
      </c>
      <c r="K27" s="20">
        <v>3</v>
      </c>
      <c r="L27" s="20">
        <v>3</v>
      </c>
      <c r="M27" s="20">
        <v>3</v>
      </c>
      <c r="N27" s="20">
        <v>3</v>
      </c>
      <c r="O27" s="55">
        <f>SUM(O12:O26)</f>
        <v>600</v>
      </c>
      <c r="P27" s="20">
        <v>3</v>
      </c>
      <c r="Q27" s="20">
        <v>3</v>
      </c>
      <c r="R27" s="20">
        <v>3</v>
      </c>
      <c r="S27" s="20">
        <v>3</v>
      </c>
      <c r="T27" s="20">
        <v>3</v>
      </c>
      <c r="U27" s="50">
        <f>SUM(U12:U26)</f>
        <v>375</v>
      </c>
      <c r="V27" s="50">
        <f>U27+O27+I27</f>
        <v>3500</v>
      </c>
    </row>
    <row r="28" spans="1:22" x14ac:dyDescent="0.25">
      <c r="A28" s="17"/>
      <c r="B28" s="34"/>
      <c r="C28" s="18"/>
      <c r="D28" s="34"/>
      <c r="E28" s="34"/>
      <c r="F28" s="34"/>
      <c r="G28" s="34"/>
      <c r="H28" s="19"/>
      <c r="I28" s="19"/>
      <c r="J28" s="19"/>
      <c r="K28" s="19"/>
      <c r="L28" s="19"/>
      <c r="M28" s="19"/>
      <c r="N28" s="21"/>
      <c r="O28" s="33"/>
      <c r="P28" s="21"/>
      <c r="Q28" s="17"/>
      <c r="R28" s="34"/>
      <c r="S28" s="34"/>
      <c r="T28" s="34"/>
      <c r="U28" s="32"/>
      <c r="V28" s="32"/>
    </row>
    <row r="29" spans="1:22" ht="15.75" thickBot="1" x14ac:dyDescent="0.3">
      <c r="A29" s="34"/>
      <c r="B29" s="22"/>
      <c r="C29" s="23"/>
      <c r="D29" s="24"/>
      <c r="E29" s="22"/>
      <c r="F29" s="22"/>
      <c r="G29" s="22"/>
      <c r="H29" s="22"/>
      <c r="I29" s="22"/>
      <c r="J29" s="22"/>
      <c r="K29" s="22"/>
      <c r="L29" s="22"/>
      <c r="M29" s="22"/>
      <c r="N29" s="34"/>
      <c r="O29" s="32"/>
      <c r="P29" s="34"/>
      <c r="Q29" s="34"/>
      <c r="R29" s="34"/>
      <c r="S29" s="34"/>
      <c r="T29" s="34"/>
      <c r="U29" s="32"/>
      <c r="V29" s="32"/>
    </row>
    <row r="30" spans="1:22" ht="21.75" thickBot="1" x14ac:dyDescent="0.4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51"/>
      <c r="N30" s="52" t="s">
        <v>17</v>
      </c>
      <c r="O30" s="78">
        <f>V27</f>
        <v>3500</v>
      </c>
      <c r="P30" s="79"/>
      <c r="Q30" s="79"/>
      <c r="R30" s="79"/>
      <c r="S30" s="80"/>
      <c r="T30" s="34"/>
      <c r="U30" s="32"/>
      <c r="V30" s="32"/>
    </row>
    <row r="32" spans="1:22" ht="15.75" x14ac:dyDescent="0.25">
      <c r="B32" s="94" t="s">
        <v>28</v>
      </c>
      <c r="C32" s="94"/>
      <c r="D32" s="94"/>
      <c r="E32" s="94"/>
      <c r="F32" s="94"/>
      <c r="G32" s="94"/>
      <c r="H32" s="94"/>
      <c r="I32" s="94"/>
      <c r="J32" s="94"/>
      <c r="K32" s="94"/>
    </row>
    <row r="33" spans="2:11" customFormat="1" ht="60" x14ac:dyDescent="0.25">
      <c r="B33" s="38" t="s">
        <v>33</v>
      </c>
      <c r="C33" s="38" t="s">
        <v>32</v>
      </c>
      <c r="D33" s="38" t="s">
        <v>31</v>
      </c>
      <c r="E33" s="38" t="s">
        <v>23</v>
      </c>
      <c r="F33" s="38" t="s">
        <v>29</v>
      </c>
      <c r="G33" s="38" t="s">
        <v>30</v>
      </c>
      <c r="H33" s="72" t="s">
        <v>31</v>
      </c>
      <c r="I33" s="72" t="s">
        <v>23</v>
      </c>
      <c r="J33" s="67" t="s">
        <v>38</v>
      </c>
      <c r="K33" s="67" t="s">
        <v>40</v>
      </c>
    </row>
    <row r="34" spans="2:11" customFormat="1" x14ac:dyDescent="0.25">
      <c r="B34" s="39"/>
      <c r="C34" s="40"/>
      <c r="D34" s="40"/>
      <c r="E34" s="40"/>
      <c r="F34" s="39"/>
      <c r="G34" s="40"/>
      <c r="H34" s="40"/>
      <c r="I34" s="40"/>
      <c r="J34" s="40"/>
      <c r="K34" s="40"/>
    </row>
    <row r="35" spans="2:11" customFormat="1" x14ac:dyDescent="0.25">
      <c r="B35" s="39"/>
      <c r="C35" s="40"/>
      <c r="D35" s="40"/>
      <c r="E35" s="40"/>
      <c r="F35" s="39"/>
      <c r="G35" s="40"/>
      <c r="H35" s="40"/>
      <c r="I35" s="40"/>
      <c r="J35" s="40"/>
      <c r="K35" s="40"/>
    </row>
    <row r="36" spans="2:11" customFormat="1" x14ac:dyDescent="0.25">
      <c r="B36" s="39"/>
      <c r="C36" s="40"/>
      <c r="D36" s="40"/>
      <c r="E36" s="40"/>
      <c r="F36" s="39"/>
      <c r="G36" s="40"/>
      <c r="H36" s="40"/>
      <c r="I36" s="40"/>
      <c r="J36" s="40"/>
      <c r="K36" s="40"/>
    </row>
    <row r="37" spans="2:11" customFormat="1" x14ac:dyDescent="0.25">
      <c r="B37" s="39"/>
      <c r="C37" s="40"/>
      <c r="D37" s="40"/>
      <c r="E37" s="40"/>
      <c r="F37" s="39"/>
      <c r="G37" s="40"/>
      <c r="H37" s="40"/>
      <c r="I37" s="40"/>
      <c r="J37" s="40"/>
      <c r="K37" s="40"/>
    </row>
    <row r="38" spans="2:11" customFormat="1" x14ac:dyDescent="0.25">
      <c r="B38" s="39"/>
      <c r="C38" s="37"/>
      <c r="D38" s="39"/>
      <c r="E38" s="37"/>
      <c r="F38" s="39"/>
      <c r="G38" s="37"/>
      <c r="H38" s="37"/>
      <c r="I38" s="37"/>
      <c r="J38" s="37"/>
      <c r="K38" s="37"/>
    </row>
  </sheetData>
  <mergeCells count="22">
    <mergeCell ref="A1:V1"/>
    <mergeCell ref="A2:V2"/>
    <mergeCell ref="A3:V3"/>
    <mergeCell ref="F5:N5"/>
    <mergeCell ref="E7:F7"/>
    <mergeCell ref="G7:I7"/>
    <mergeCell ref="A10:A11"/>
    <mergeCell ref="B10:B11"/>
    <mergeCell ref="C10:C11"/>
    <mergeCell ref="D10:D11"/>
    <mergeCell ref="E10:E11"/>
    <mergeCell ref="U10:U11"/>
    <mergeCell ref="V10:V11"/>
    <mergeCell ref="O30:S30"/>
    <mergeCell ref="B32:K32"/>
    <mergeCell ref="G10:G11"/>
    <mergeCell ref="H10:H11"/>
    <mergeCell ref="I10:I11"/>
    <mergeCell ref="J10:N10"/>
    <mergeCell ref="O10:O11"/>
    <mergeCell ref="P10:T10"/>
    <mergeCell ref="F10:F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opLeftCell="A4" workbookViewId="0">
      <selection activeCell="E23" sqref="E23"/>
    </sheetView>
  </sheetViews>
  <sheetFormatPr defaultRowHeight="15" x14ac:dyDescent="0.25"/>
  <cols>
    <col min="2" max="2" width="13.140625" customWidth="1"/>
    <col min="3" max="3" width="25.28515625" customWidth="1"/>
    <col min="4" max="4" width="16.42578125" customWidth="1"/>
    <col min="5" max="5" width="13.85546875" customWidth="1"/>
    <col min="6" max="6" width="15" customWidth="1"/>
    <col min="7" max="7" width="10.42578125" customWidth="1"/>
    <col min="9" max="9" width="13" customWidth="1"/>
    <col min="15" max="15" width="10.7109375" style="30" customWidth="1"/>
    <col min="21" max="22" width="9.140625" style="30"/>
  </cols>
  <sheetData>
    <row r="1" spans="1:22" ht="108" customHeight="1" x14ac:dyDescent="0.2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 ht="23.25" x14ac:dyDescent="0.35">
      <c r="A2" s="76" t="s">
        <v>25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</row>
    <row r="3" spans="1:22" ht="23.25" x14ac:dyDescent="0.35">
      <c r="A3" s="76" t="s">
        <v>26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</row>
    <row r="5" spans="1:22" ht="15.75" x14ac:dyDescent="0.25">
      <c r="C5" s="41"/>
      <c r="D5" s="41"/>
      <c r="F5" s="77" t="s">
        <v>27</v>
      </c>
      <c r="G5" s="77"/>
      <c r="H5" s="77"/>
      <c r="I5" s="77"/>
      <c r="J5" s="77"/>
      <c r="K5" s="77"/>
      <c r="L5" s="77"/>
      <c r="M5" s="77"/>
      <c r="N5" s="77"/>
    </row>
    <row r="6" spans="1:22" ht="15.75" thickBot="1" x14ac:dyDescent="0.3"/>
    <row r="7" spans="1:22" ht="21.75" thickBot="1" x14ac:dyDescent="0.4">
      <c r="A7" s="3"/>
      <c r="B7" s="4" t="s">
        <v>0</v>
      </c>
      <c r="C7" s="5"/>
      <c r="D7" s="6"/>
      <c r="E7" s="87" t="s">
        <v>24</v>
      </c>
      <c r="F7" s="88"/>
      <c r="G7" s="89"/>
      <c r="H7" s="90"/>
      <c r="I7" s="91"/>
      <c r="J7" s="7"/>
      <c r="K7" s="7"/>
      <c r="L7" s="8"/>
      <c r="M7" s="7"/>
      <c r="N7" s="7"/>
      <c r="O7" s="31"/>
      <c r="P7" s="7"/>
      <c r="Q7" s="3"/>
      <c r="R7" s="3"/>
      <c r="S7" s="34"/>
      <c r="T7" s="34"/>
      <c r="U7" s="32"/>
      <c r="V7" s="32"/>
    </row>
    <row r="8" spans="1:22" x14ac:dyDescent="0.25">
      <c r="O8" s="48"/>
      <c r="P8" s="49"/>
      <c r="Q8" s="53"/>
    </row>
    <row r="9" spans="1:22" ht="15.75" x14ac:dyDescent="0.25">
      <c r="A9" s="9"/>
      <c r="B9" s="61"/>
      <c r="C9" s="62"/>
      <c r="D9" s="34"/>
      <c r="E9" s="35" t="s">
        <v>36</v>
      </c>
      <c r="F9" s="35"/>
      <c r="G9" s="36"/>
      <c r="H9" s="47"/>
      <c r="I9" s="56"/>
      <c r="J9" s="34"/>
      <c r="K9" s="34"/>
      <c r="L9" s="34"/>
      <c r="M9" s="34"/>
      <c r="N9" s="34"/>
      <c r="O9" s="32"/>
      <c r="P9" s="34"/>
      <c r="Q9" s="34"/>
      <c r="R9" s="34"/>
      <c r="S9" s="34"/>
      <c r="T9" s="34"/>
      <c r="U9" s="32"/>
      <c r="V9" s="32"/>
    </row>
    <row r="10" spans="1:22" x14ac:dyDescent="0.25">
      <c r="A10" s="92" t="s">
        <v>1</v>
      </c>
      <c r="B10" s="81" t="s">
        <v>2</v>
      </c>
      <c r="C10" s="81" t="s">
        <v>3</v>
      </c>
      <c r="D10" s="81" t="s">
        <v>4</v>
      </c>
      <c r="E10" s="81" t="s">
        <v>5</v>
      </c>
      <c r="F10" s="81" t="s">
        <v>6</v>
      </c>
      <c r="G10" s="81" t="s">
        <v>7</v>
      </c>
      <c r="H10" s="81" t="s">
        <v>8</v>
      </c>
      <c r="I10" s="95" t="s">
        <v>22</v>
      </c>
      <c r="J10" s="81" t="s">
        <v>35</v>
      </c>
      <c r="K10" s="81"/>
      <c r="L10" s="81"/>
      <c r="M10" s="81"/>
      <c r="N10" s="81"/>
      <c r="O10" s="86" t="s">
        <v>9</v>
      </c>
      <c r="P10" s="82" t="s">
        <v>10</v>
      </c>
      <c r="Q10" s="83"/>
      <c r="R10" s="83"/>
      <c r="S10" s="83"/>
      <c r="T10" s="83"/>
      <c r="U10" s="84" t="s">
        <v>11</v>
      </c>
      <c r="V10" s="84" t="s">
        <v>12</v>
      </c>
    </row>
    <row r="11" spans="1:22" ht="31.5" customHeight="1" x14ac:dyDescent="0.25">
      <c r="A11" s="93"/>
      <c r="B11" s="81"/>
      <c r="C11" s="81"/>
      <c r="D11" s="81"/>
      <c r="E11" s="81"/>
      <c r="F11" s="81"/>
      <c r="G11" s="81"/>
      <c r="H11" s="81"/>
      <c r="I11" s="95"/>
      <c r="J11" s="10">
        <v>24.04</v>
      </c>
      <c r="K11" s="10">
        <v>25.04</v>
      </c>
      <c r="L11" s="10">
        <v>26.04</v>
      </c>
      <c r="M11" s="11">
        <v>27.04</v>
      </c>
      <c r="N11" s="11">
        <v>28.04</v>
      </c>
      <c r="O11" s="86"/>
      <c r="P11" s="10">
        <v>24.04</v>
      </c>
      <c r="Q11" s="10">
        <v>25.04</v>
      </c>
      <c r="R11" s="10">
        <v>26.04</v>
      </c>
      <c r="S11" s="11">
        <v>27.04</v>
      </c>
      <c r="T11" s="11">
        <v>28.04</v>
      </c>
      <c r="U11" s="85"/>
      <c r="V11" s="85"/>
    </row>
    <row r="12" spans="1:22" x14ac:dyDescent="0.25">
      <c r="A12" s="74" t="s">
        <v>45</v>
      </c>
      <c r="B12" s="63" t="s">
        <v>13</v>
      </c>
      <c r="C12" s="65" t="s">
        <v>19</v>
      </c>
      <c r="D12" s="28" t="s">
        <v>14</v>
      </c>
      <c r="E12" s="29" t="s">
        <v>18</v>
      </c>
      <c r="F12" s="29" t="s">
        <v>20</v>
      </c>
      <c r="G12" s="25">
        <v>5</v>
      </c>
      <c r="H12" s="42">
        <v>195</v>
      </c>
      <c r="I12" s="43">
        <f>G12*H12</f>
        <v>975</v>
      </c>
      <c r="J12" s="26">
        <v>1</v>
      </c>
      <c r="K12" s="26">
        <v>1</v>
      </c>
      <c r="L12" s="26">
        <v>1</v>
      </c>
      <c r="M12" s="26">
        <v>1</v>
      </c>
      <c r="N12" s="26">
        <v>1</v>
      </c>
      <c r="O12" s="42">
        <f>SUM(J12:N12)*35</f>
        <v>175</v>
      </c>
      <c r="P12" s="26">
        <v>1</v>
      </c>
      <c r="Q12" s="26">
        <v>1</v>
      </c>
      <c r="R12" s="26">
        <v>1</v>
      </c>
      <c r="S12" s="26">
        <v>1</v>
      </c>
      <c r="T12" s="26">
        <v>1</v>
      </c>
      <c r="U12" s="46">
        <f>SUM(P12:T12)*25</f>
        <v>125</v>
      </c>
      <c r="V12" s="44">
        <f>U12+O12+I12</f>
        <v>1275</v>
      </c>
    </row>
    <row r="13" spans="1:22" x14ac:dyDescent="0.25">
      <c r="A13" s="12">
        <v>1</v>
      </c>
      <c r="B13" s="14" t="s">
        <v>13</v>
      </c>
      <c r="C13" s="37"/>
      <c r="D13" s="28"/>
      <c r="E13" s="29"/>
      <c r="F13" s="29"/>
      <c r="G13" s="13">
        <v>0</v>
      </c>
      <c r="H13" s="44">
        <v>195</v>
      </c>
      <c r="I13" s="45">
        <f t="shared" ref="I13:I18" si="0">G13*H13</f>
        <v>0</v>
      </c>
      <c r="J13" s="2"/>
      <c r="K13" s="2"/>
      <c r="L13" s="2"/>
      <c r="M13" s="2"/>
      <c r="N13" s="2"/>
      <c r="O13" s="44">
        <f t="shared" ref="O13:O26" si="1">SUM(J13:N13)*35</f>
        <v>0</v>
      </c>
      <c r="P13" s="2"/>
      <c r="Q13" s="2"/>
      <c r="R13" s="2"/>
      <c r="S13" s="2"/>
      <c r="T13" s="2"/>
      <c r="U13" s="57">
        <f t="shared" ref="U13:U26" si="2">SUM(P13:T13)*25</f>
        <v>0</v>
      </c>
      <c r="V13" s="44">
        <f t="shared" ref="V13:V26" si="3">U13+O13+I13</f>
        <v>0</v>
      </c>
    </row>
    <row r="14" spans="1:22" x14ac:dyDescent="0.25">
      <c r="A14" s="12">
        <v>1</v>
      </c>
      <c r="B14" s="14" t="s">
        <v>13</v>
      </c>
      <c r="C14" s="37"/>
      <c r="D14" s="28"/>
      <c r="E14" s="29"/>
      <c r="F14" s="29"/>
      <c r="G14" s="13">
        <v>0</v>
      </c>
      <c r="H14" s="44">
        <v>195</v>
      </c>
      <c r="I14" s="45">
        <f t="shared" si="0"/>
        <v>0</v>
      </c>
      <c r="J14" s="2"/>
      <c r="K14" s="2"/>
      <c r="L14" s="2"/>
      <c r="M14" s="2"/>
      <c r="N14" s="2"/>
      <c r="O14" s="44">
        <f t="shared" si="1"/>
        <v>0</v>
      </c>
      <c r="P14" s="2"/>
      <c r="Q14" s="2"/>
      <c r="R14" s="2"/>
      <c r="S14" s="2"/>
      <c r="T14" s="2"/>
      <c r="U14" s="57">
        <f t="shared" si="2"/>
        <v>0</v>
      </c>
      <c r="V14" s="44">
        <f t="shared" si="3"/>
        <v>0</v>
      </c>
    </row>
    <row r="15" spans="1:22" x14ac:dyDescent="0.25">
      <c r="A15" s="12">
        <v>1</v>
      </c>
      <c r="B15" s="14" t="s">
        <v>13</v>
      </c>
      <c r="C15" s="37"/>
      <c r="D15" s="28"/>
      <c r="E15" s="29"/>
      <c r="F15" s="29"/>
      <c r="G15" s="13">
        <v>0</v>
      </c>
      <c r="H15" s="44">
        <v>195</v>
      </c>
      <c r="I15" s="45">
        <f t="shared" si="0"/>
        <v>0</v>
      </c>
      <c r="J15" s="2"/>
      <c r="K15" s="2"/>
      <c r="L15" s="2"/>
      <c r="M15" s="2"/>
      <c r="N15" s="2"/>
      <c r="O15" s="44">
        <f t="shared" si="1"/>
        <v>0</v>
      </c>
      <c r="P15" s="2"/>
      <c r="Q15" s="2"/>
      <c r="R15" s="2"/>
      <c r="S15" s="2"/>
      <c r="T15" s="2"/>
      <c r="U15" s="57">
        <f t="shared" si="2"/>
        <v>0</v>
      </c>
      <c r="V15" s="44">
        <f t="shared" si="3"/>
        <v>0</v>
      </c>
    </row>
    <row r="16" spans="1:22" x14ac:dyDescent="0.25">
      <c r="A16" s="12">
        <v>1</v>
      </c>
      <c r="B16" s="14" t="s">
        <v>13</v>
      </c>
      <c r="C16" s="37"/>
      <c r="D16" s="28"/>
      <c r="E16" s="29"/>
      <c r="F16" s="29"/>
      <c r="G16" s="13">
        <v>0</v>
      </c>
      <c r="H16" s="44">
        <v>195</v>
      </c>
      <c r="I16" s="45">
        <f t="shared" si="0"/>
        <v>0</v>
      </c>
      <c r="J16" s="2"/>
      <c r="K16" s="2"/>
      <c r="L16" s="2"/>
      <c r="M16" s="2"/>
      <c r="N16" s="2"/>
      <c r="O16" s="44">
        <f t="shared" si="1"/>
        <v>0</v>
      </c>
      <c r="P16" s="2"/>
      <c r="Q16" s="2"/>
      <c r="R16" s="2"/>
      <c r="S16" s="2"/>
      <c r="T16" s="2"/>
      <c r="U16" s="57">
        <f t="shared" si="2"/>
        <v>0</v>
      </c>
      <c r="V16" s="44">
        <f t="shared" si="3"/>
        <v>0</v>
      </c>
    </row>
    <row r="17" spans="1:22" x14ac:dyDescent="0.25">
      <c r="A17" s="12">
        <v>1</v>
      </c>
      <c r="B17" s="14" t="s">
        <v>13</v>
      </c>
      <c r="C17" s="37"/>
      <c r="D17" s="28"/>
      <c r="E17" s="29"/>
      <c r="F17" s="29"/>
      <c r="G17" s="13">
        <v>0</v>
      </c>
      <c r="H17" s="44">
        <v>195</v>
      </c>
      <c r="I17" s="45">
        <f t="shared" si="0"/>
        <v>0</v>
      </c>
      <c r="J17" s="2"/>
      <c r="K17" s="2"/>
      <c r="L17" s="2"/>
      <c r="M17" s="2"/>
      <c r="N17" s="2"/>
      <c r="O17" s="44">
        <f t="shared" si="1"/>
        <v>0</v>
      </c>
      <c r="P17" s="2"/>
      <c r="Q17" s="54"/>
      <c r="R17" s="2"/>
      <c r="S17" s="2"/>
      <c r="T17" s="2"/>
      <c r="U17" s="57">
        <f t="shared" si="2"/>
        <v>0</v>
      </c>
      <c r="V17" s="44">
        <f t="shared" si="3"/>
        <v>0</v>
      </c>
    </row>
    <row r="18" spans="1:22" x14ac:dyDescent="0.25">
      <c r="A18" s="12">
        <v>1</v>
      </c>
      <c r="B18" s="14" t="s">
        <v>13</v>
      </c>
      <c r="C18" s="37"/>
      <c r="D18" s="28"/>
      <c r="E18" s="29"/>
      <c r="F18" s="29"/>
      <c r="G18" s="13">
        <v>0</v>
      </c>
      <c r="H18" s="44">
        <v>195</v>
      </c>
      <c r="I18" s="45">
        <f t="shared" si="0"/>
        <v>0</v>
      </c>
      <c r="J18" s="2"/>
      <c r="K18" s="2"/>
      <c r="L18" s="2"/>
      <c r="M18" s="2"/>
      <c r="N18" s="2"/>
      <c r="O18" s="44">
        <f t="shared" si="1"/>
        <v>0</v>
      </c>
      <c r="P18" s="2"/>
      <c r="Q18" s="2"/>
      <c r="R18" s="2"/>
      <c r="S18" s="2"/>
      <c r="T18" s="2"/>
      <c r="U18" s="57">
        <f t="shared" si="2"/>
        <v>0</v>
      </c>
      <c r="V18" s="44">
        <f t="shared" si="3"/>
        <v>0</v>
      </c>
    </row>
    <row r="19" spans="1:22" x14ac:dyDescent="0.25">
      <c r="A19" s="74" t="s">
        <v>45</v>
      </c>
      <c r="B19" s="63" t="s">
        <v>15</v>
      </c>
      <c r="C19" s="66" t="s">
        <v>34</v>
      </c>
      <c r="D19" s="28" t="s">
        <v>16</v>
      </c>
      <c r="E19" s="29" t="s">
        <v>18</v>
      </c>
      <c r="F19" s="29" t="s">
        <v>21</v>
      </c>
      <c r="G19" s="27">
        <v>5</v>
      </c>
      <c r="H19" s="43">
        <v>120</v>
      </c>
      <c r="I19" s="43">
        <f t="shared" ref="I19:I26" si="4">G19*(H19*2)</f>
        <v>1200</v>
      </c>
      <c r="J19" s="26">
        <v>2</v>
      </c>
      <c r="K19" s="26">
        <v>2</v>
      </c>
      <c r="L19" s="26">
        <v>2</v>
      </c>
      <c r="M19" s="26">
        <v>2</v>
      </c>
      <c r="N19" s="26">
        <v>2</v>
      </c>
      <c r="O19" s="42">
        <f t="shared" si="1"/>
        <v>350</v>
      </c>
      <c r="P19" s="26">
        <v>2</v>
      </c>
      <c r="Q19" s="26">
        <v>2</v>
      </c>
      <c r="R19" s="26">
        <v>2</v>
      </c>
      <c r="S19" s="26">
        <v>2</v>
      </c>
      <c r="T19" s="26">
        <v>2</v>
      </c>
      <c r="U19" s="46">
        <f>SUM(P19:T19)*25</f>
        <v>250</v>
      </c>
      <c r="V19" s="44">
        <f>U19+O19+I19</f>
        <v>1800</v>
      </c>
    </row>
    <row r="20" spans="1:22" x14ac:dyDescent="0.25">
      <c r="A20" s="12">
        <v>2</v>
      </c>
      <c r="B20" s="14" t="s">
        <v>15</v>
      </c>
      <c r="C20" s="37"/>
      <c r="D20" s="28"/>
      <c r="E20" s="29"/>
      <c r="F20" s="29"/>
      <c r="G20" s="16">
        <v>0</v>
      </c>
      <c r="H20" s="45">
        <v>120</v>
      </c>
      <c r="I20" s="45">
        <f t="shared" si="4"/>
        <v>0</v>
      </c>
      <c r="J20" s="2"/>
      <c r="K20" s="2"/>
      <c r="L20" s="2"/>
      <c r="M20" s="2"/>
      <c r="N20" s="2"/>
      <c r="O20" s="44">
        <f t="shared" si="1"/>
        <v>0</v>
      </c>
      <c r="P20" s="2"/>
      <c r="Q20" s="2"/>
      <c r="R20" s="2"/>
      <c r="S20" s="2"/>
      <c r="T20" s="2"/>
      <c r="U20" s="57">
        <f t="shared" si="2"/>
        <v>0</v>
      </c>
      <c r="V20" s="44">
        <f t="shared" si="3"/>
        <v>0</v>
      </c>
    </row>
    <row r="21" spans="1:22" x14ac:dyDescent="0.25">
      <c r="A21" s="12">
        <v>2</v>
      </c>
      <c r="B21" s="14" t="s">
        <v>15</v>
      </c>
      <c r="C21" s="37"/>
      <c r="D21" s="28"/>
      <c r="E21" s="29"/>
      <c r="F21" s="29"/>
      <c r="G21" s="16">
        <v>0</v>
      </c>
      <c r="H21" s="45">
        <v>120</v>
      </c>
      <c r="I21" s="45">
        <f t="shared" si="4"/>
        <v>0</v>
      </c>
      <c r="J21" s="2"/>
      <c r="K21" s="2"/>
      <c r="L21" s="2"/>
      <c r="M21" s="2"/>
      <c r="N21" s="2"/>
      <c r="O21" s="44">
        <f t="shared" si="1"/>
        <v>0</v>
      </c>
      <c r="P21" s="2"/>
      <c r="Q21" s="2"/>
      <c r="R21" s="2"/>
      <c r="S21" s="2"/>
      <c r="T21" s="2"/>
      <c r="U21" s="57">
        <f t="shared" si="2"/>
        <v>0</v>
      </c>
      <c r="V21" s="44">
        <f t="shared" si="3"/>
        <v>0</v>
      </c>
    </row>
    <row r="22" spans="1:22" x14ac:dyDescent="0.25">
      <c r="A22" s="12">
        <v>2</v>
      </c>
      <c r="B22" s="14" t="s">
        <v>15</v>
      </c>
      <c r="C22" s="37"/>
      <c r="D22" s="28"/>
      <c r="E22" s="29"/>
      <c r="F22" s="29"/>
      <c r="G22" s="16">
        <v>0</v>
      </c>
      <c r="H22" s="45">
        <v>120</v>
      </c>
      <c r="I22" s="45">
        <f t="shared" si="4"/>
        <v>0</v>
      </c>
      <c r="J22" s="2"/>
      <c r="K22" s="2"/>
      <c r="L22" s="2"/>
      <c r="M22" s="2"/>
      <c r="N22" s="2"/>
      <c r="O22" s="44">
        <f t="shared" si="1"/>
        <v>0</v>
      </c>
      <c r="P22" s="2"/>
      <c r="Q22" s="2"/>
      <c r="R22" s="2"/>
      <c r="S22" s="2"/>
      <c r="T22" s="2"/>
      <c r="U22" s="57">
        <f t="shared" si="2"/>
        <v>0</v>
      </c>
      <c r="V22" s="44">
        <f t="shared" si="3"/>
        <v>0</v>
      </c>
    </row>
    <row r="23" spans="1:22" x14ac:dyDescent="0.25">
      <c r="A23" s="12">
        <v>2</v>
      </c>
      <c r="B23" s="14" t="s">
        <v>15</v>
      </c>
      <c r="C23" s="37"/>
      <c r="D23" s="28"/>
      <c r="E23" s="29"/>
      <c r="F23" s="29"/>
      <c r="G23" s="16">
        <v>0</v>
      </c>
      <c r="H23" s="45">
        <v>120</v>
      </c>
      <c r="I23" s="45">
        <f t="shared" si="4"/>
        <v>0</v>
      </c>
      <c r="J23" s="2"/>
      <c r="K23" s="2"/>
      <c r="L23" s="2"/>
      <c r="M23" s="2"/>
      <c r="N23" s="2"/>
      <c r="O23" s="44">
        <f t="shared" si="1"/>
        <v>0</v>
      </c>
      <c r="P23" s="2"/>
      <c r="Q23" s="2"/>
      <c r="R23" s="2"/>
      <c r="S23" s="2"/>
      <c r="T23" s="2"/>
      <c r="U23" s="57">
        <f t="shared" si="2"/>
        <v>0</v>
      </c>
      <c r="V23" s="44">
        <f t="shared" si="3"/>
        <v>0</v>
      </c>
    </row>
    <row r="24" spans="1:22" x14ac:dyDescent="0.25">
      <c r="A24" s="12">
        <v>2</v>
      </c>
      <c r="B24" s="14" t="s">
        <v>15</v>
      </c>
      <c r="C24" s="37"/>
      <c r="D24" s="28"/>
      <c r="E24" s="29"/>
      <c r="F24" s="29"/>
      <c r="G24" s="16">
        <v>0</v>
      </c>
      <c r="H24" s="45">
        <v>120</v>
      </c>
      <c r="I24" s="45">
        <f t="shared" si="4"/>
        <v>0</v>
      </c>
      <c r="J24" s="2"/>
      <c r="K24" s="2"/>
      <c r="L24" s="2"/>
      <c r="M24" s="2"/>
      <c r="N24" s="2"/>
      <c r="O24" s="44">
        <f t="shared" si="1"/>
        <v>0</v>
      </c>
      <c r="P24" s="2"/>
      <c r="Q24" s="2"/>
      <c r="R24" s="2"/>
      <c r="S24" s="2"/>
      <c r="T24" s="2"/>
      <c r="U24" s="57">
        <f t="shared" si="2"/>
        <v>0</v>
      </c>
      <c r="V24" s="44">
        <f t="shared" si="3"/>
        <v>0</v>
      </c>
    </row>
    <row r="25" spans="1:22" x14ac:dyDescent="0.25">
      <c r="A25" s="12">
        <v>2</v>
      </c>
      <c r="B25" s="14" t="s">
        <v>15</v>
      </c>
      <c r="C25" s="37"/>
      <c r="D25" s="28"/>
      <c r="E25" s="29"/>
      <c r="F25" s="29"/>
      <c r="G25" s="16">
        <v>0</v>
      </c>
      <c r="H25" s="45">
        <v>120</v>
      </c>
      <c r="I25" s="45">
        <f t="shared" si="4"/>
        <v>0</v>
      </c>
      <c r="J25" s="2"/>
      <c r="K25" s="2"/>
      <c r="L25" s="2"/>
      <c r="M25" s="2"/>
      <c r="N25" s="2"/>
      <c r="O25" s="44">
        <f t="shared" si="1"/>
        <v>0</v>
      </c>
      <c r="P25" s="2"/>
      <c r="Q25" s="2"/>
      <c r="R25" s="2"/>
      <c r="S25" s="2"/>
      <c r="T25" s="2"/>
      <c r="U25" s="57">
        <f t="shared" si="2"/>
        <v>0</v>
      </c>
      <c r="V25" s="44">
        <f t="shared" si="3"/>
        <v>0</v>
      </c>
    </row>
    <row r="26" spans="1:22" ht="15.75" thickBot="1" x14ac:dyDescent="0.3">
      <c r="A26" s="12">
        <v>2</v>
      </c>
      <c r="B26" s="14" t="s">
        <v>15</v>
      </c>
      <c r="C26" s="37"/>
      <c r="D26" s="28"/>
      <c r="E26" s="29"/>
      <c r="F26" s="29"/>
      <c r="G26" s="16">
        <v>0</v>
      </c>
      <c r="H26" s="45">
        <v>120</v>
      </c>
      <c r="I26" s="45">
        <f t="shared" si="4"/>
        <v>0</v>
      </c>
      <c r="J26" s="2"/>
      <c r="K26" s="2"/>
      <c r="L26" s="2"/>
      <c r="M26" s="2"/>
      <c r="N26" s="2"/>
      <c r="O26" s="44">
        <f t="shared" si="1"/>
        <v>0</v>
      </c>
      <c r="P26" s="2"/>
      <c r="Q26" s="2"/>
      <c r="R26" s="2"/>
      <c r="S26" s="2"/>
      <c r="T26" s="2"/>
      <c r="U26" s="57">
        <f t="shared" si="2"/>
        <v>0</v>
      </c>
      <c r="V26" s="44">
        <f t="shared" si="3"/>
        <v>0</v>
      </c>
    </row>
    <row r="27" spans="1:22" ht="15.75" thickBot="1" x14ac:dyDescent="0.3">
      <c r="A27" s="17"/>
      <c r="B27" s="34"/>
      <c r="C27" s="18"/>
      <c r="D27" s="34"/>
      <c r="E27" s="34"/>
      <c r="F27" s="34"/>
      <c r="G27" s="34"/>
      <c r="H27" s="19"/>
      <c r="I27" s="50">
        <f>SUM(I12:I26)</f>
        <v>2175</v>
      </c>
      <c r="J27" s="20">
        <v>3</v>
      </c>
      <c r="K27" s="20">
        <v>3</v>
      </c>
      <c r="L27" s="20">
        <v>3</v>
      </c>
      <c r="M27" s="20">
        <v>3</v>
      </c>
      <c r="N27" s="20">
        <v>3</v>
      </c>
      <c r="O27" s="55">
        <f>SUM(O12:O26)</f>
        <v>525</v>
      </c>
      <c r="P27" s="20">
        <v>3</v>
      </c>
      <c r="Q27" s="20">
        <v>3</v>
      </c>
      <c r="R27" s="20">
        <v>3</v>
      </c>
      <c r="S27" s="20">
        <v>3</v>
      </c>
      <c r="T27" s="20">
        <v>3</v>
      </c>
      <c r="U27" s="50">
        <f>SUM(U12:U26)</f>
        <v>375</v>
      </c>
      <c r="V27" s="50">
        <f>U27+O27+I27</f>
        <v>3075</v>
      </c>
    </row>
    <row r="28" spans="1:22" x14ac:dyDescent="0.25">
      <c r="A28" s="17"/>
      <c r="B28" s="34"/>
      <c r="C28" s="18"/>
      <c r="D28" s="34"/>
      <c r="E28" s="34"/>
      <c r="F28" s="34"/>
      <c r="G28" s="34"/>
      <c r="H28" s="19"/>
      <c r="I28" s="19"/>
      <c r="J28" s="19"/>
      <c r="K28" s="19"/>
      <c r="L28" s="19"/>
      <c r="M28" s="19"/>
      <c r="N28" s="21"/>
      <c r="O28" s="33"/>
      <c r="P28" s="21"/>
      <c r="Q28" s="17"/>
      <c r="R28" s="34"/>
      <c r="S28" s="34"/>
      <c r="T28" s="34"/>
      <c r="U28" s="32"/>
      <c r="V28" s="32"/>
    </row>
    <row r="29" spans="1:22" ht="15.75" thickBot="1" x14ac:dyDescent="0.3">
      <c r="A29" s="34"/>
      <c r="B29" s="22"/>
      <c r="C29" s="23"/>
      <c r="D29" s="24"/>
      <c r="E29" s="22"/>
      <c r="F29" s="22"/>
      <c r="G29" s="22"/>
      <c r="H29" s="22"/>
      <c r="I29" s="22"/>
      <c r="J29" s="22"/>
      <c r="K29" s="22"/>
      <c r="L29" s="22"/>
      <c r="M29" s="22"/>
      <c r="N29" s="34"/>
      <c r="O29" s="32"/>
      <c r="P29" s="34"/>
      <c r="Q29" s="34"/>
      <c r="R29" s="34"/>
      <c r="S29" s="34"/>
      <c r="T29" s="34"/>
      <c r="U29" s="32"/>
      <c r="V29" s="32"/>
    </row>
    <row r="30" spans="1:22" ht="21.75" thickBot="1" x14ac:dyDescent="0.4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51"/>
      <c r="N30" s="52" t="s">
        <v>17</v>
      </c>
      <c r="O30" s="78">
        <f>V27</f>
        <v>3075</v>
      </c>
      <c r="P30" s="79"/>
      <c r="Q30" s="79"/>
      <c r="R30" s="79"/>
      <c r="S30" s="80"/>
      <c r="T30" s="34"/>
      <c r="U30" s="32"/>
      <c r="V30" s="32"/>
    </row>
    <row r="32" spans="1:22" ht="15.75" x14ac:dyDescent="0.25">
      <c r="B32" s="94" t="s">
        <v>28</v>
      </c>
      <c r="C32" s="94"/>
      <c r="D32" s="94"/>
      <c r="E32" s="94"/>
      <c r="F32" s="94"/>
      <c r="G32" s="94"/>
      <c r="H32" s="94"/>
      <c r="I32" s="94"/>
      <c r="J32" s="94"/>
      <c r="K32" s="94"/>
    </row>
    <row r="33" spans="2:11" ht="60" x14ac:dyDescent="0.25">
      <c r="B33" s="38" t="s">
        <v>33</v>
      </c>
      <c r="C33" s="38" t="s">
        <v>32</v>
      </c>
      <c r="D33" s="38" t="s">
        <v>31</v>
      </c>
      <c r="E33" s="38" t="s">
        <v>23</v>
      </c>
      <c r="F33" s="38" t="s">
        <v>29</v>
      </c>
      <c r="G33" s="38" t="s">
        <v>30</v>
      </c>
      <c r="H33" s="70" t="s">
        <v>31</v>
      </c>
      <c r="I33" s="70" t="s">
        <v>23</v>
      </c>
      <c r="J33" s="67" t="s">
        <v>38</v>
      </c>
      <c r="K33" s="67" t="s">
        <v>40</v>
      </c>
    </row>
    <row r="34" spans="2:11" x14ac:dyDescent="0.25">
      <c r="B34" s="39"/>
      <c r="C34" s="40"/>
      <c r="D34" s="40"/>
      <c r="E34" s="40"/>
      <c r="F34" s="39"/>
      <c r="G34" s="40"/>
      <c r="H34" s="40"/>
      <c r="I34" s="40"/>
      <c r="J34" s="40"/>
      <c r="K34" s="40"/>
    </row>
    <row r="35" spans="2:11" x14ac:dyDescent="0.25">
      <c r="B35" s="39"/>
      <c r="C35" s="40"/>
      <c r="D35" s="40"/>
      <c r="E35" s="40"/>
      <c r="F35" s="39"/>
      <c r="G35" s="40"/>
      <c r="H35" s="40"/>
      <c r="I35" s="40"/>
      <c r="J35" s="40"/>
      <c r="K35" s="40"/>
    </row>
    <row r="36" spans="2:11" x14ac:dyDescent="0.25">
      <c r="B36" s="39"/>
      <c r="C36" s="40"/>
      <c r="D36" s="40"/>
      <c r="E36" s="40"/>
      <c r="F36" s="39"/>
      <c r="G36" s="40"/>
      <c r="H36" s="40"/>
      <c r="I36" s="40"/>
      <c r="J36" s="40"/>
      <c r="K36" s="40"/>
    </row>
    <row r="37" spans="2:11" x14ac:dyDescent="0.25">
      <c r="B37" s="39"/>
      <c r="C37" s="40"/>
      <c r="D37" s="40"/>
      <c r="E37" s="40"/>
      <c r="F37" s="39"/>
      <c r="G37" s="40"/>
      <c r="H37" s="40"/>
      <c r="I37" s="40"/>
      <c r="J37" s="40"/>
      <c r="K37" s="40"/>
    </row>
    <row r="38" spans="2:11" x14ac:dyDescent="0.25">
      <c r="B38" s="39"/>
      <c r="C38" s="37"/>
      <c r="D38" s="39"/>
      <c r="E38" s="37"/>
      <c r="F38" s="39"/>
      <c r="G38" s="37"/>
      <c r="H38" s="37"/>
      <c r="I38" s="37"/>
      <c r="J38" s="37"/>
      <c r="K38" s="37"/>
    </row>
  </sheetData>
  <mergeCells count="22">
    <mergeCell ref="B32:K32"/>
    <mergeCell ref="D10:D11"/>
    <mergeCell ref="E10:E11"/>
    <mergeCell ref="F10:F11"/>
    <mergeCell ref="E7:F7"/>
    <mergeCell ref="G7:I7"/>
    <mergeCell ref="O30:S30"/>
    <mergeCell ref="A1:V1"/>
    <mergeCell ref="A2:V2"/>
    <mergeCell ref="A3:V3"/>
    <mergeCell ref="F5:N5"/>
    <mergeCell ref="J10:N10"/>
    <mergeCell ref="O10:O11"/>
    <mergeCell ref="G10:G11"/>
    <mergeCell ref="H10:H11"/>
    <mergeCell ref="I10:I11"/>
    <mergeCell ref="P10:T10"/>
    <mergeCell ref="U10:U11"/>
    <mergeCell ref="V10:V11"/>
    <mergeCell ref="A10:A11"/>
    <mergeCell ref="B10:B11"/>
    <mergeCell ref="C10:C1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opLeftCell="A4" workbookViewId="0">
      <selection activeCell="I20" sqref="I20"/>
    </sheetView>
  </sheetViews>
  <sheetFormatPr defaultRowHeight="15" x14ac:dyDescent="0.25"/>
  <cols>
    <col min="2" max="2" width="13.140625" customWidth="1"/>
    <col min="3" max="3" width="25.28515625" customWidth="1"/>
    <col min="4" max="4" width="16.42578125" customWidth="1"/>
    <col min="5" max="5" width="13.85546875" customWidth="1"/>
    <col min="6" max="6" width="15" customWidth="1"/>
    <col min="7" max="7" width="10.42578125" customWidth="1"/>
    <col min="9" max="9" width="13" customWidth="1"/>
    <col min="15" max="15" width="10.7109375" style="30" customWidth="1"/>
    <col min="21" max="22" width="9.140625" style="30"/>
  </cols>
  <sheetData>
    <row r="1" spans="1:22" ht="114" customHeight="1" x14ac:dyDescent="0.2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 ht="23.25" x14ac:dyDescent="0.35">
      <c r="A2" s="76" t="s">
        <v>25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</row>
    <row r="3" spans="1:22" ht="23.25" x14ac:dyDescent="0.35">
      <c r="A3" s="76" t="s">
        <v>26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</row>
    <row r="5" spans="1:22" ht="15.75" x14ac:dyDescent="0.25">
      <c r="C5" s="41"/>
      <c r="D5" s="41"/>
      <c r="F5" s="77" t="s">
        <v>27</v>
      </c>
      <c r="G5" s="77"/>
      <c r="H5" s="77"/>
      <c r="I5" s="77"/>
      <c r="J5" s="77"/>
      <c r="K5" s="77"/>
      <c r="L5" s="77"/>
      <c r="M5" s="77"/>
      <c r="N5" s="77"/>
    </row>
    <row r="6" spans="1:22" ht="15.75" thickBot="1" x14ac:dyDescent="0.3"/>
    <row r="7" spans="1:22" ht="21.75" thickBot="1" x14ac:dyDescent="0.4">
      <c r="A7" s="3"/>
      <c r="B7" s="4" t="s">
        <v>0</v>
      </c>
      <c r="C7" s="5"/>
      <c r="D7" s="6"/>
      <c r="E7" s="87" t="s">
        <v>24</v>
      </c>
      <c r="F7" s="88"/>
      <c r="G7" s="89"/>
      <c r="H7" s="90"/>
      <c r="I7" s="91"/>
      <c r="J7" s="7"/>
      <c r="K7" s="7"/>
      <c r="L7" s="8"/>
      <c r="M7" s="7"/>
      <c r="N7" s="7"/>
      <c r="O7" s="31"/>
      <c r="P7" s="7"/>
      <c r="Q7" s="3"/>
      <c r="R7" s="3"/>
      <c r="S7" s="34"/>
      <c r="T7" s="34"/>
      <c r="U7" s="32"/>
      <c r="V7" s="32"/>
    </row>
    <row r="8" spans="1:22" x14ac:dyDescent="0.25">
      <c r="O8" s="48"/>
      <c r="P8" s="49"/>
      <c r="Q8" s="53"/>
    </row>
    <row r="9" spans="1:22" ht="15.75" x14ac:dyDescent="0.25">
      <c r="A9" s="9"/>
      <c r="B9" s="61"/>
      <c r="C9" s="62"/>
      <c r="D9" s="34"/>
      <c r="E9" s="35" t="s">
        <v>43</v>
      </c>
      <c r="F9" s="35"/>
      <c r="G9" s="36"/>
      <c r="H9" s="47"/>
      <c r="I9" s="47"/>
      <c r="J9" s="34"/>
      <c r="K9" s="34"/>
      <c r="L9" s="34"/>
      <c r="M9" s="34"/>
      <c r="N9" s="34"/>
      <c r="O9" s="32"/>
      <c r="P9" s="34"/>
      <c r="Q9" s="34"/>
      <c r="R9" s="34"/>
      <c r="S9" s="34"/>
      <c r="T9" s="34"/>
      <c r="U9" s="32"/>
      <c r="V9" s="32"/>
    </row>
    <row r="10" spans="1:22" x14ac:dyDescent="0.25">
      <c r="A10" s="92" t="s">
        <v>1</v>
      </c>
      <c r="B10" s="81" t="s">
        <v>2</v>
      </c>
      <c r="C10" s="81" t="s">
        <v>3</v>
      </c>
      <c r="D10" s="81" t="s">
        <v>4</v>
      </c>
      <c r="E10" s="81" t="s">
        <v>5</v>
      </c>
      <c r="F10" s="81" t="s">
        <v>6</v>
      </c>
      <c r="G10" s="81" t="s">
        <v>7</v>
      </c>
      <c r="H10" s="81" t="s">
        <v>8</v>
      </c>
      <c r="I10" s="95" t="s">
        <v>22</v>
      </c>
      <c r="J10" s="81" t="s">
        <v>35</v>
      </c>
      <c r="K10" s="81"/>
      <c r="L10" s="81"/>
      <c r="M10" s="81"/>
      <c r="N10" s="81"/>
      <c r="O10" s="86" t="s">
        <v>9</v>
      </c>
      <c r="P10" s="82" t="s">
        <v>10</v>
      </c>
      <c r="Q10" s="83"/>
      <c r="R10" s="83"/>
      <c r="S10" s="83"/>
      <c r="T10" s="83"/>
      <c r="U10" s="84" t="s">
        <v>11</v>
      </c>
      <c r="V10" s="84" t="s">
        <v>12</v>
      </c>
    </row>
    <row r="11" spans="1:22" ht="31.5" customHeight="1" x14ac:dyDescent="0.25">
      <c r="A11" s="93"/>
      <c r="B11" s="81"/>
      <c r="C11" s="81"/>
      <c r="D11" s="81"/>
      <c r="E11" s="81"/>
      <c r="F11" s="81"/>
      <c r="G11" s="81"/>
      <c r="H11" s="81"/>
      <c r="I11" s="95"/>
      <c r="J11" s="10">
        <v>24.04</v>
      </c>
      <c r="K11" s="10">
        <v>25.04</v>
      </c>
      <c r="L11" s="10">
        <v>26.04</v>
      </c>
      <c r="M11" s="11">
        <v>27.04</v>
      </c>
      <c r="N11" s="11">
        <v>28.04</v>
      </c>
      <c r="O11" s="86"/>
      <c r="P11" s="10">
        <v>24.04</v>
      </c>
      <c r="Q11" s="10">
        <v>25.04</v>
      </c>
      <c r="R11" s="10">
        <v>26.04</v>
      </c>
      <c r="S11" s="11">
        <v>27.04</v>
      </c>
      <c r="T11" s="11">
        <v>28.04</v>
      </c>
      <c r="U11" s="85"/>
      <c r="V11" s="85"/>
    </row>
    <row r="12" spans="1:22" x14ac:dyDescent="0.25">
      <c r="A12" s="74" t="s">
        <v>45</v>
      </c>
      <c r="B12" s="63" t="s">
        <v>13</v>
      </c>
      <c r="C12" s="65" t="s">
        <v>19</v>
      </c>
      <c r="D12" s="28" t="s">
        <v>14</v>
      </c>
      <c r="E12" s="29" t="s">
        <v>18</v>
      </c>
      <c r="F12" s="29" t="s">
        <v>20</v>
      </c>
      <c r="G12" s="25">
        <v>5</v>
      </c>
      <c r="H12" s="42">
        <v>145</v>
      </c>
      <c r="I12" s="43">
        <f>G12*H12</f>
        <v>725</v>
      </c>
      <c r="J12" s="26">
        <v>1</v>
      </c>
      <c r="K12" s="26">
        <v>1</v>
      </c>
      <c r="L12" s="26">
        <v>1</v>
      </c>
      <c r="M12" s="26">
        <v>1</v>
      </c>
      <c r="N12" s="26">
        <v>1</v>
      </c>
      <c r="O12" s="42">
        <f>SUM(J12:N12)*35</f>
        <v>175</v>
      </c>
      <c r="P12" s="26">
        <v>1</v>
      </c>
      <c r="Q12" s="26">
        <v>1</v>
      </c>
      <c r="R12" s="26">
        <v>1</v>
      </c>
      <c r="S12" s="26">
        <v>1</v>
      </c>
      <c r="T12" s="26">
        <v>1</v>
      </c>
      <c r="U12" s="46">
        <f>SUM(P12:T12)*25</f>
        <v>125</v>
      </c>
      <c r="V12" s="44">
        <f>U12+O12+I12</f>
        <v>1025</v>
      </c>
    </row>
    <row r="13" spans="1:22" x14ac:dyDescent="0.25">
      <c r="A13" s="12">
        <v>1</v>
      </c>
      <c r="B13" s="14" t="s">
        <v>13</v>
      </c>
      <c r="C13" s="37"/>
      <c r="D13" s="28"/>
      <c r="E13" s="29"/>
      <c r="F13" s="29"/>
      <c r="G13" s="13">
        <v>0</v>
      </c>
      <c r="H13" s="44">
        <v>145</v>
      </c>
      <c r="I13" s="45">
        <f t="shared" ref="I13:I18" si="0">G13*H13</f>
        <v>0</v>
      </c>
      <c r="J13" s="2"/>
      <c r="K13" s="2"/>
      <c r="L13" s="2"/>
      <c r="M13" s="2"/>
      <c r="N13" s="2"/>
      <c r="O13" s="44">
        <f t="shared" ref="O13:O26" si="1">SUM(J13:N13)*35</f>
        <v>0</v>
      </c>
      <c r="P13" s="2"/>
      <c r="Q13" s="2"/>
      <c r="R13" s="2"/>
      <c r="S13" s="2"/>
      <c r="T13" s="2"/>
      <c r="U13" s="57">
        <f t="shared" ref="U13:U26" si="2">SUM(P13:T13)*25</f>
        <v>0</v>
      </c>
      <c r="V13" s="44">
        <f t="shared" ref="V13:V26" si="3">U13+O13+I13</f>
        <v>0</v>
      </c>
    </row>
    <row r="14" spans="1:22" x14ac:dyDescent="0.25">
      <c r="A14" s="12">
        <v>1</v>
      </c>
      <c r="B14" s="14" t="s">
        <v>13</v>
      </c>
      <c r="C14" s="37"/>
      <c r="D14" s="28"/>
      <c r="E14" s="29"/>
      <c r="F14" s="29"/>
      <c r="G14" s="13">
        <v>0</v>
      </c>
      <c r="H14" s="44">
        <v>145</v>
      </c>
      <c r="I14" s="45">
        <f t="shared" si="0"/>
        <v>0</v>
      </c>
      <c r="J14" s="2"/>
      <c r="K14" s="2"/>
      <c r="L14" s="2"/>
      <c r="M14" s="2"/>
      <c r="N14" s="2"/>
      <c r="O14" s="44">
        <f t="shared" si="1"/>
        <v>0</v>
      </c>
      <c r="P14" s="2"/>
      <c r="Q14" s="2"/>
      <c r="R14" s="2"/>
      <c r="S14" s="2"/>
      <c r="T14" s="2"/>
      <c r="U14" s="57">
        <f t="shared" si="2"/>
        <v>0</v>
      </c>
      <c r="V14" s="44">
        <f t="shared" si="3"/>
        <v>0</v>
      </c>
    </row>
    <row r="15" spans="1:22" x14ac:dyDescent="0.25">
      <c r="A15" s="12">
        <v>1</v>
      </c>
      <c r="B15" s="14" t="s">
        <v>13</v>
      </c>
      <c r="C15" s="37"/>
      <c r="D15" s="28"/>
      <c r="E15" s="29"/>
      <c r="F15" s="29"/>
      <c r="G15" s="13">
        <v>0</v>
      </c>
      <c r="H15" s="44">
        <v>145</v>
      </c>
      <c r="I15" s="45">
        <f t="shared" si="0"/>
        <v>0</v>
      </c>
      <c r="J15" s="2"/>
      <c r="K15" s="2"/>
      <c r="L15" s="2"/>
      <c r="M15" s="2"/>
      <c r="N15" s="2"/>
      <c r="O15" s="44">
        <f t="shared" si="1"/>
        <v>0</v>
      </c>
      <c r="P15" s="2"/>
      <c r="Q15" s="2"/>
      <c r="R15" s="2"/>
      <c r="S15" s="2"/>
      <c r="T15" s="2"/>
      <c r="U15" s="57">
        <f t="shared" si="2"/>
        <v>0</v>
      </c>
      <c r="V15" s="44">
        <f t="shared" si="3"/>
        <v>0</v>
      </c>
    </row>
    <row r="16" spans="1:22" x14ac:dyDescent="0.25">
      <c r="A16" s="12">
        <v>1</v>
      </c>
      <c r="B16" s="14" t="s">
        <v>13</v>
      </c>
      <c r="C16" s="37"/>
      <c r="D16" s="28"/>
      <c r="E16" s="29"/>
      <c r="F16" s="29"/>
      <c r="G16" s="13">
        <v>0</v>
      </c>
      <c r="H16" s="44">
        <v>145</v>
      </c>
      <c r="I16" s="45">
        <f t="shared" si="0"/>
        <v>0</v>
      </c>
      <c r="J16" s="2"/>
      <c r="K16" s="2"/>
      <c r="L16" s="2"/>
      <c r="M16" s="2"/>
      <c r="N16" s="2"/>
      <c r="O16" s="44">
        <f t="shared" si="1"/>
        <v>0</v>
      </c>
      <c r="P16" s="2"/>
      <c r="Q16" s="2"/>
      <c r="R16" s="2"/>
      <c r="S16" s="2"/>
      <c r="T16" s="2"/>
      <c r="U16" s="57">
        <f t="shared" si="2"/>
        <v>0</v>
      </c>
      <c r="V16" s="44">
        <f t="shared" si="3"/>
        <v>0</v>
      </c>
    </row>
    <row r="17" spans="1:22" x14ac:dyDescent="0.25">
      <c r="A17" s="12">
        <v>1</v>
      </c>
      <c r="B17" s="14" t="s">
        <v>13</v>
      </c>
      <c r="C17" s="37"/>
      <c r="D17" s="28"/>
      <c r="E17" s="29"/>
      <c r="F17" s="29"/>
      <c r="G17" s="13">
        <v>0</v>
      </c>
      <c r="H17" s="44">
        <v>145</v>
      </c>
      <c r="I17" s="45">
        <f t="shared" si="0"/>
        <v>0</v>
      </c>
      <c r="J17" s="2"/>
      <c r="K17" s="2"/>
      <c r="L17" s="2"/>
      <c r="M17" s="2"/>
      <c r="N17" s="2"/>
      <c r="O17" s="44">
        <f t="shared" si="1"/>
        <v>0</v>
      </c>
      <c r="P17" s="2"/>
      <c r="Q17" s="54"/>
      <c r="R17" s="2"/>
      <c r="S17" s="2"/>
      <c r="T17" s="2"/>
      <c r="U17" s="57">
        <f t="shared" si="2"/>
        <v>0</v>
      </c>
      <c r="V17" s="44">
        <f t="shared" si="3"/>
        <v>0</v>
      </c>
    </row>
    <row r="18" spans="1:22" x14ac:dyDescent="0.25">
      <c r="A18" s="12">
        <v>1</v>
      </c>
      <c r="B18" s="14" t="s">
        <v>13</v>
      </c>
      <c r="C18" s="37"/>
      <c r="D18" s="28"/>
      <c r="E18" s="29"/>
      <c r="F18" s="29"/>
      <c r="G18" s="13">
        <v>0</v>
      </c>
      <c r="H18" s="44">
        <v>145</v>
      </c>
      <c r="I18" s="45">
        <f t="shared" si="0"/>
        <v>0</v>
      </c>
      <c r="J18" s="2"/>
      <c r="K18" s="2"/>
      <c r="L18" s="2"/>
      <c r="M18" s="2"/>
      <c r="N18" s="2"/>
      <c r="O18" s="44">
        <f t="shared" si="1"/>
        <v>0</v>
      </c>
      <c r="P18" s="2"/>
      <c r="Q18" s="2"/>
      <c r="R18" s="2"/>
      <c r="S18" s="2"/>
      <c r="T18" s="2"/>
      <c r="U18" s="57">
        <f t="shared" si="2"/>
        <v>0</v>
      </c>
      <c r="V18" s="44">
        <f t="shared" si="3"/>
        <v>0</v>
      </c>
    </row>
    <row r="19" spans="1:22" x14ac:dyDescent="0.25">
      <c r="A19" s="74" t="s">
        <v>45</v>
      </c>
      <c r="B19" s="63" t="s">
        <v>15</v>
      </c>
      <c r="C19" s="66" t="s">
        <v>34</v>
      </c>
      <c r="D19" s="28" t="s">
        <v>16</v>
      </c>
      <c r="E19" s="29" t="s">
        <v>18</v>
      </c>
      <c r="F19" s="29" t="s">
        <v>21</v>
      </c>
      <c r="G19" s="27">
        <v>5</v>
      </c>
      <c r="H19" s="43">
        <v>100</v>
      </c>
      <c r="I19" s="43">
        <f>G19*(H19*2)</f>
        <v>1000</v>
      </c>
      <c r="J19" s="26">
        <v>2</v>
      </c>
      <c r="K19" s="26">
        <v>2</v>
      </c>
      <c r="L19" s="26">
        <v>2</v>
      </c>
      <c r="M19" s="26">
        <v>2</v>
      </c>
      <c r="N19" s="26">
        <v>2</v>
      </c>
      <c r="O19" s="42">
        <f>SUM(J19:N19)*35</f>
        <v>350</v>
      </c>
      <c r="P19" s="26">
        <v>2</v>
      </c>
      <c r="Q19" s="26">
        <v>2</v>
      </c>
      <c r="R19" s="26">
        <v>2</v>
      </c>
      <c r="S19" s="26">
        <v>2</v>
      </c>
      <c r="T19" s="26">
        <v>2</v>
      </c>
      <c r="U19" s="46">
        <f>SUM(P19:T19)*25</f>
        <v>250</v>
      </c>
      <c r="V19" s="44">
        <f>U19+O19+I19</f>
        <v>1600</v>
      </c>
    </row>
    <row r="20" spans="1:22" x14ac:dyDescent="0.25">
      <c r="A20" s="12">
        <v>2</v>
      </c>
      <c r="B20" s="14" t="s">
        <v>15</v>
      </c>
      <c r="C20" s="37"/>
      <c r="D20" s="28"/>
      <c r="E20" s="29"/>
      <c r="F20" s="29"/>
      <c r="G20" s="16">
        <v>0</v>
      </c>
      <c r="H20" s="45">
        <v>100</v>
      </c>
      <c r="I20" s="45">
        <f t="shared" ref="I20:I26" si="4">G20*(H20*2)</f>
        <v>0</v>
      </c>
      <c r="J20" s="2"/>
      <c r="K20" s="2"/>
      <c r="L20" s="2"/>
      <c r="M20" s="2"/>
      <c r="N20" s="2"/>
      <c r="O20" s="44">
        <f t="shared" si="1"/>
        <v>0</v>
      </c>
      <c r="P20" s="2"/>
      <c r="Q20" s="2"/>
      <c r="R20" s="2"/>
      <c r="S20" s="2"/>
      <c r="T20" s="2"/>
      <c r="U20" s="57">
        <f t="shared" si="2"/>
        <v>0</v>
      </c>
      <c r="V20" s="44">
        <f t="shared" si="3"/>
        <v>0</v>
      </c>
    </row>
    <row r="21" spans="1:22" x14ac:dyDescent="0.25">
      <c r="A21" s="12">
        <v>2</v>
      </c>
      <c r="B21" s="14" t="s">
        <v>15</v>
      </c>
      <c r="C21" s="37"/>
      <c r="D21" s="28"/>
      <c r="E21" s="29"/>
      <c r="F21" s="29"/>
      <c r="G21" s="16">
        <v>0</v>
      </c>
      <c r="H21" s="45">
        <v>100</v>
      </c>
      <c r="I21" s="45">
        <f t="shared" si="4"/>
        <v>0</v>
      </c>
      <c r="J21" s="2"/>
      <c r="K21" s="2"/>
      <c r="L21" s="2"/>
      <c r="M21" s="2"/>
      <c r="N21" s="2"/>
      <c r="O21" s="44">
        <f t="shared" si="1"/>
        <v>0</v>
      </c>
      <c r="P21" s="2"/>
      <c r="Q21" s="2"/>
      <c r="R21" s="2"/>
      <c r="S21" s="2"/>
      <c r="T21" s="2"/>
      <c r="U21" s="57">
        <f t="shared" si="2"/>
        <v>0</v>
      </c>
      <c r="V21" s="44">
        <f t="shared" si="3"/>
        <v>0</v>
      </c>
    </row>
    <row r="22" spans="1:22" x14ac:dyDescent="0.25">
      <c r="A22" s="12">
        <v>2</v>
      </c>
      <c r="B22" s="14" t="s">
        <v>15</v>
      </c>
      <c r="C22" s="37"/>
      <c r="D22" s="28"/>
      <c r="E22" s="29"/>
      <c r="F22" s="29"/>
      <c r="G22" s="16">
        <v>0</v>
      </c>
      <c r="H22" s="45">
        <v>100</v>
      </c>
      <c r="I22" s="45">
        <f t="shared" si="4"/>
        <v>0</v>
      </c>
      <c r="J22" s="2"/>
      <c r="K22" s="2"/>
      <c r="L22" s="2"/>
      <c r="M22" s="2"/>
      <c r="N22" s="2"/>
      <c r="O22" s="44">
        <f t="shared" si="1"/>
        <v>0</v>
      </c>
      <c r="P22" s="2"/>
      <c r="Q22" s="2"/>
      <c r="R22" s="2"/>
      <c r="S22" s="2"/>
      <c r="T22" s="2"/>
      <c r="U22" s="57">
        <f t="shared" si="2"/>
        <v>0</v>
      </c>
      <c r="V22" s="44">
        <f t="shared" si="3"/>
        <v>0</v>
      </c>
    </row>
    <row r="23" spans="1:22" x14ac:dyDescent="0.25">
      <c r="A23" s="12">
        <v>2</v>
      </c>
      <c r="B23" s="14" t="s">
        <v>15</v>
      </c>
      <c r="C23" s="37"/>
      <c r="D23" s="28"/>
      <c r="E23" s="29"/>
      <c r="F23" s="29"/>
      <c r="G23" s="16">
        <v>0</v>
      </c>
      <c r="H23" s="45">
        <v>100</v>
      </c>
      <c r="I23" s="45">
        <f t="shared" si="4"/>
        <v>0</v>
      </c>
      <c r="J23" s="2"/>
      <c r="K23" s="2"/>
      <c r="L23" s="2"/>
      <c r="M23" s="2"/>
      <c r="N23" s="2"/>
      <c r="O23" s="44">
        <f t="shared" si="1"/>
        <v>0</v>
      </c>
      <c r="P23" s="2"/>
      <c r="Q23" s="2"/>
      <c r="R23" s="2"/>
      <c r="S23" s="2"/>
      <c r="T23" s="2"/>
      <c r="U23" s="57">
        <f t="shared" si="2"/>
        <v>0</v>
      </c>
      <c r="V23" s="44">
        <f t="shared" si="3"/>
        <v>0</v>
      </c>
    </row>
    <row r="24" spans="1:22" x14ac:dyDescent="0.25">
      <c r="A24" s="12">
        <v>2</v>
      </c>
      <c r="B24" s="14" t="s">
        <v>15</v>
      </c>
      <c r="C24" s="37"/>
      <c r="D24" s="28"/>
      <c r="E24" s="29"/>
      <c r="F24" s="29"/>
      <c r="G24" s="16">
        <v>0</v>
      </c>
      <c r="H24" s="45">
        <v>100</v>
      </c>
      <c r="I24" s="45">
        <f t="shared" si="4"/>
        <v>0</v>
      </c>
      <c r="J24" s="2"/>
      <c r="K24" s="2"/>
      <c r="L24" s="2"/>
      <c r="M24" s="2"/>
      <c r="N24" s="2"/>
      <c r="O24" s="44">
        <f t="shared" si="1"/>
        <v>0</v>
      </c>
      <c r="P24" s="2"/>
      <c r="Q24" s="2"/>
      <c r="R24" s="2"/>
      <c r="S24" s="2"/>
      <c r="T24" s="2"/>
      <c r="U24" s="57">
        <f t="shared" si="2"/>
        <v>0</v>
      </c>
      <c r="V24" s="44">
        <f t="shared" si="3"/>
        <v>0</v>
      </c>
    </row>
    <row r="25" spans="1:22" x14ac:dyDescent="0.25">
      <c r="A25" s="12">
        <v>2</v>
      </c>
      <c r="B25" s="14" t="s">
        <v>15</v>
      </c>
      <c r="C25" s="37"/>
      <c r="D25" s="28"/>
      <c r="E25" s="29"/>
      <c r="F25" s="29"/>
      <c r="G25" s="16">
        <v>0</v>
      </c>
      <c r="H25" s="45">
        <v>100</v>
      </c>
      <c r="I25" s="45">
        <f t="shared" si="4"/>
        <v>0</v>
      </c>
      <c r="J25" s="2"/>
      <c r="K25" s="2"/>
      <c r="L25" s="2"/>
      <c r="M25" s="2"/>
      <c r="N25" s="2"/>
      <c r="O25" s="44">
        <f t="shared" si="1"/>
        <v>0</v>
      </c>
      <c r="P25" s="2"/>
      <c r="Q25" s="2"/>
      <c r="R25" s="2"/>
      <c r="S25" s="2"/>
      <c r="T25" s="2"/>
      <c r="U25" s="57">
        <f t="shared" si="2"/>
        <v>0</v>
      </c>
      <c r="V25" s="44">
        <f t="shared" si="3"/>
        <v>0</v>
      </c>
    </row>
    <row r="26" spans="1:22" ht="15.75" thickBot="1" x14ac:dyDescent="0.3">
      <c r="A26" s="12">
        <v>2</v>
      </c>
      <c r="B26" s="14" t="s">
        <v>15</v>
      </c>
      <c r="C26" s="37"/>
      <c r="D26" s="28"/>
      <c r="E26" s="29"/>
      <c r="F26" s="29"/>
      <c r="G26" s="16">
        <v>0</v>
      </c>
      <c r="H26" s="45">
        <v>100</v>
      </c>
      <c r="I26" s="45">
        <f t="shared" si="4"/>
        <v>0</v>
      </c>
      <c r="J26" s="2"/>
      <c r="K26" s="2"/>
      <c r="L26" s="2"/>
      <c r="M26" s="2"/>
      <c r="N26" s="2"/>
      <c r="O26" s="44">
        <f t="shared" si="1"/>
        <v>0</v>
      </c>
      <c r="P26" s="2"/>
      <c r="Q26" s="2"/>
      <c r="R26" s="2"/>
      <c r="S26" s="2"/>
      <c r="T26" s="2"/>
      <c r="U26" s="57">
        <f t="shared" si="2"/>
        <v>0</v>
      </c>
      <c r="V26" s="44">
        <f t="shared" si="3"/>
        <v>0</v>
      </c>
    </row>
    <row r="27" spans="1:22" ht="15.75" thickBot="1" x14ac:dyDescent="0.3">
      <c r="A27" s="17"/>
      <c r="B27" s="34"/>
      <c r="C27" s="18"/>
      <c r="D27" s="34"/>
      <c r="E27" s="34"/>
      <c r="F27" s="34"/>
      <c r="G27" s="34"/>
      <c r="H27" s="19"/>
      <c r="I27" s="50">
        <f>SUM(I12:I26)</f>
        <v>1725</v>
      </c>
      <c r="J27" s="20">
        <v>3</v>
      </c>
      <c r="K27" s="20">
        <v>3</v>
      </c>
      <c r="L27" s="20">
        <v>3</v>
      </c>
      <c r="M27" s="20">
        <v>3</v>
      </c>
      <c r="N27" s="20">
        <v>3</v>
      </c>
      <c r="O27" s="55">
        <f>SUM(O12:O26)</f>
        <v>525</v>
      </c>
      <c r="P27" s="20">
        <v>3</v>
      </c>
      <c r="Q27" s="20">
        <v>3</v>
      </c>
      <c r="R27" s="20">
        <v>3</v>
      </c>
      <c r="S27" s="20">
        <v>3</v>
      </c>
      <c r="T27" s="20">
        <v>3</v>
      </c>
      <c r="U27" s="50">
        <f>SUM(U12:U26)</f>
        <v>375</v>
      </c>
      <c r="V27" s="50">
        <f>U27+O27+I27</f>
        <v>2625</v>
      </c>
    </row>
    <row r="28" spans="1:22" x14ac:dyDescent="0.25">
      <c r="A28" s="17"/>
      <c r="B28" s="34"/>
      <c r="C28" s="18"/>
      <c r="D28" s="34"/>
      <c r="E28" s="34"/>
      <c r="F28" s="34"/>
      <c r="G28" s="34"/>
      <c r="H28" s="19"/>
      <c r="I28" s="19"/>
      <c r="J28" s="19"/>
      <c r="K28" s="19"/>
      <c r="L28" s="19"/>
      <c r="M28" s="19"/>
      <c r="N28" s="21"/>
      <c r="O28" s="33"/>
      <c r="P28" s="21"/>
      <c r="Q28" s="17"/>
      <c r="R28" s="34"/>
      <c r="S28" s="34"/>
      <c r="T28" s="34"/>
      <c r="U28" s="32"/>
      <c r="V28" s="32"/>
    </row>
    <row r="29" spans="1:22" ht="15.75" thickBot="1" x14ac:dyDescent="0.3">
      <c r="A29" s="34"/>
      <c r="B29" s="22"/>
      <c r="C29" s="23"/>
      <c r="D29" s="24"/>
      <c r="E29" s="22"/>
      <c r="F29" s="22"/>
      <c r="G29" s="22"/>
      <c r="H29" s="22"/>
      <c r="I29" s="22"/>
      <c r="J29" s="22"/>
      <c r="K29" s="22"/>
      <c r="L29" s="22"/>
      <c r="M29" s="22"/>
      <c r="N29" s="34"/>
      <c r="O29" s="32"/>
      <c r="P29" s="34"/>
      <c r="Q29" s="34"/>
      <c r="R29" s="34"/>
      <c r="S29" s="34"/>
      <c r="T29" s="34"/>
      <c r="U29" s="32"/>
      <c r="V29" s="32"/>
    </row>
    <row r="30" spans="1:22" ht="21.75" thickBot="1" x14ac:dyDescent="0.4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51"/>
      <c r="N30" s="52" t="s">
        <v>17</v>
      </c>
      <c r="O30" s="78">
        <f>V27</f>
        <v>2625</v>
      </c>
      <c r="P30" s="79"/>
      <c r="Q30" s="79"/>
      <c r="R30" s="79"/>
      <c r="S30" s="80"/>
      <c r="T30" s="34"/>
      <c r="U30" s="32"/>
      <c r="V30" s="32"/>
    </row>
    <row r="32" spans="1:22" ht="15.75" x14ac:dyDescent="0.25">
      <c r="B32" s="94" t="s">
        <v>28</v>
      </c>
      <c r="C32" s="94"/>
      <c r="D32" s="94"/>
      <c r="E32" s="94"/>
      <c r="F32" s="94"/>
      <c r="G32" s="94"/>
      <c r="H32" s="94"/>
      <c r="I32" s="94"/>
      <c r="J32" s="94"/>
      <c r="K32" s="94"/>
    </row>
    <row r="33" spans="2:11" ht="60" x14ac:dyDescent="0.25">
      <c r="B33" s="38" t="s">
        <v>33</v>
      </c>
      <c r="C33" s="38" t="s">
        <v>32</v>
      </c>
      <c r="D33" s="38" t="s">
        <v>31</v>
      </c>
      <c r="E33" s="38" t="s">
        <v>23</v>
      </c>
      <c r="F33" s="38" t="s">
        <v>29</v>
      </c>
      <c r="G33" s="38" t="s">
        <v>30</v>
      </c>
      <c r="H33" s="70" t="s">
        <v>31</v>
      </c>
      <c r="I33" s="70" t="s">
        <v>23</v>
      </c>
      <c r="J33" s="67" t="s">
        <v>38</v>
      </c>
      <c r="K33" s="67" t="s">
        <v>40</v>
      </c>
    </row>
    <row r="34" spans="2:11" x14ac:dyDescent="0.25">
      <c r="B34" s="39"/>
      <c r="C34" s="40"/>
      <c r="D34" s="40"/>
      <c r="E34" s="40"/>
      <c r="F34" s="39"/>
      <c r="G34" s="40"/>
      <c r="H34" s="40"/>
      <c r="I34" s="40"/>
      <c r="J34" s="40"/>
      <c r="K34" s="40"/>
    </row>
    <row r="35" spans="2:11" x14ac:dyDescent="0.25">
      <c r="B35" s="39"/>
      <c r="C35" s="40"/>
      <c r="D35" s="40"/>
      <c r="E35" s="40"/>
      <c r="F35" s="39"/>
      <c r="G35" s="40"/>
      <c r="H35" s="40"/>
      <c r="I35" s="40"/>
      <c r="J35" s="40"/>
      <c r="K35" s="40"/>
    </row>
    <row r="36" spans="2:11" x14ac:dyDescent="0.25">
      <c r="B36" s="39"/>
      <c r="C36" s="40"/>
      <c r="D36" s="40"/>
      <c r="E36" s="40"/>
      <c r="F36" s="39"/>
      <c r="G36" s="40"/>
      <c r="H36" s="40"/>
      <c r="I36" s="40"/>
      <c r="J36" s="40"/>
      <c r="K36" s="40"/>
    </row>
    <row r="37" spans="2:11" x14ac:dyDescent="0.25">
      <c r="B37" s="39"/>
      <c r="C37" s="40"/>
      <c r="D37" s="40"/>
      <c r="E37" s="40"/>
      <c r="F37" s="39"/>
      <c r="G37" s="40"/>
      <c r="H37" s="40"/>
      <c r="I37" s="40"/>
      <c r="J37" s="40"/>
      <c r="K37" s="40"/>
    </row>
    <row r="38" spans="2:11" x14ac:dyDescent="0.25">
      <c r="B38" s="39"/>
      <c r="C38" s="37"/>
      <c r="D38" s="39"/>
      <c r="E38" s="37"/>
      <c r="F38" s="39"/>
      <c r="G38" s="37"/>
      <c r="H38" s="37"/>
      <c r="I38" s="37"/>
      <c r="J38" s="37"/>
      <c r="K38" s="37"/>
    </row>
  </sheetData>
  <mergeCells count="22">
    <mergeCell ref="B32:K32"/>
    <mergeCell ref="D10:D11"/>
    <mergeCell ref="E10:E11"/>
    <mergeCell ref="F10:F11"/>
    <mergeCell ref="E7:F7"/>
    <mergeCell ref="G7:I7"/>
    <mergeCell ref="O30:S30"/>
    <mergeCell ref="A1:V1"/>
    <mergeCell ref="A2:V2"/>
    <mergeCell ref="A3:V3"/>
    <mergeCell ref="F5:N5"/>
    <mergeCell ref="J10:N10"/>
    <mergeCell ref="O10:O11"/>
    <mergeCell ref="G10:G11"/>
    <mergeCell ref="H10:H11"/>
    <mergeCell ref="I10:I11"/>
    <mergeCell ref="P10:T10"/>
    <mergeCell ref="U10:U11"/>
    <mergeCell ref="V10:V11"/>
    <mergeCell ref="A10:A11"/>
    <mergeCell ref="B10:B11"/>
    <mergeCell ref="C10:C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Headquarter Hotel</vt:lpstr>
      <vt:lpstr>Referee Hotel</vt:lpstr>
      <vt:lpstr>Cat 1 - Herods</vt:lpstr>
      <vt:lpstr>Cat 1 - Orchid</vt:lpstr>
      <vt:lpstr>Cat 1 - Isrotel Tower</vt:lpstr>
      <vt:lpstr>Cat 2 - Publica</vt:lpstr>
      <vt:lpstr>Cat 3 - L Art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Gc-Ravit Keren</dc:creator>
  <cp:lastModifiedBy>Administrator</cp:lastModifiedBy>
  <cp:lastPrinted>2018-02-15T14:58:09Z</cp:lastPrinted>
  <dcterms:created xsi:type="dcterms:W3CDTF">2018-01-11T10:40:07Z</dcterms:created>
  <dcterms:modified xsi:type="dcterms:W3CDTF">2018-03-01T13:15:34Z</dcterms:modified>
</cp:coreProperties>
</file>